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ylerlockard/Desktop/SSL HARDGOODS/SSL 2020.21/2020 WSM BUYER INFO/HG'S/HG ACCESSORIES/ATHALON/"/>
    </mc:Choice>
  </mc:AlternateContent>
  <xr:revisionPtr revIDLastSave="0" documentId="8_{483C63FD-A7E6-B34A-9AD9-875468A09567}" xr6:coauthVersionLast="45" xr6:coauthVersionMax="45" xr10:uidLastSave="{00000000-0000-0000-0000-000000000000}"/>
  <bookViews>
    <workbookView xWindow="0" yWindow="460" windowWidth="28800" windowHeight="16720" xr2:uid="{48A86A8E-7571-4881-9188-A7153B3ADE42}"/>
  </bookViews>
  <sheets>
    <sheet name="HOTBUY!" sheetId="1" r:id="rId1"/>
  </sheets>
  <definedNames>
    <definedName name="_xlnm._FilterDatabase" localSheetId="0" hidden="1">'HOTBUY!'!$A$23:$O$87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5" i="1" l="1"/>
  <c r="O26" i="1"/>
  <c r="O27" i="1"/>
  <c r="O28" i="1"/>
  <c r="O87" i="1" s="1"/>
  <c r="I13" i="1" s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24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/>
  <c r="M65" i="1"/>
  <c r="N65" i="1" s="1"/>
  <c r="M66" i="1"/>
  <c r="N66" i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/>
  <c r="M73" i="1"/>
  <c r="N73" i="1" s="1"/>
  <c r="M74" i="1"/>
  <c r="N74" i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/>
  <c r="M81" i="1"/>
  <c r="N81" i="1" s="1"/>
  <c r="M82" i="1"/>
  <c r="N82" i="1"/>
  <c r="M83" i="1"/>
  <c r="N83" i="1" s="1"/>
  <c r="M84" i="1"/>
  <c r="N84" i="1" s="1"/>
  <c r="M85" i="1"/>
  <c r="N85" i="1" s="1"/>
  <c r="M86" i="1"/>
  <c r="N86" i="1" s="1"/>
  <c r="I87" i="1"/>
  <c r="I11" i="1" s="1"/>
  <c r="N87" i="1" l="1"/>
  <c r="I12" i="1" s="1"/>
  <c r="I14" i="1" s="1"/>
</calcChain>
</file>

<file path=xl/sharedStrings.xml><?xml version="1.0" encoding="utf-8"?>
<sst xmlns="http://schemas.openxmlformats.org/spreadsheetml/2006/main" count="178" uniqueCount="87">
  <si>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</si>
  <si>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</si>
  <si>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</si>
  <si>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</si>
  <si>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</si>
  <si>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</si>
  <si>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</si>
  <si>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</si>
  <si>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</si>
  <si>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</si>
  <si>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</si>
  <si>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</si>
  <si>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</si>
  <si>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</si>
  <si>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</si>
  <si>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</si>
  <si>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</si>
  <si>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</si>
  <si>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</si>
  <si>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</si>
  <si>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</si>
  <si>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</si>
  <si>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</si>
  <si>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</si>
  <si>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</si>
  <si>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</si>
  <si>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</si>
  <si>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</si>
  <si>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</si>
  <si>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</si>
  <si>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</si>
  <si>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</si>
  <si>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</si>
  <si>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</si>
  <si>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</si>
  <si>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</si>
  <si>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</si>
  <si>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</si>
  <si>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</si>
  <si>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</si>
  <si>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</si>
  <si>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</si>
  <si>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</si>
  <si>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</si>
  <si>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</si>
  <si>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!!SSL RETAILER SUBMIT ORDER TO HOTBUY@SSLTEAM.COM!!</t>
  </si>
  <si>
    <t>Athalon</t>
  </si>
  <si>
    <t>Kids Tri- Athalon Boot Bag</t>
  </si>
  <si>
    <t>Tri-Athalon Boot Bag</t>
  </si>
  <si>
    <t>"Deluxe" Everything Boot Bag</t>
  </si>
  <si>
    <t>Athalon Everything Boot Bag</t>
  </si>
  <si>
    <t xml:space="preserve">Doubble Padded Ski Bag </t>
  </si>
  <si>
    <t xml:space="preserve">Single Padded Ski Bag </t>
  </si>
  <si>
    <t>609529233021</t>
  </si>
  <si>
    <t>Ski Boot Bag</t>
  </si>
  <si>
    <t xml:space="preserve">Ski Bag </t>
  </si>
  <si>
    <t>BLACK/GRAY</t>
  </si>
  <si>
    <t>Kids</t>
  </si>
  <si>
    <t>NAVYGRAY</t>
  </si>
  <si>
    <t>LIME/GRAY</t>
  </si>
  <si>
    <t>PINK/GRAY</t>
  </si>
  <si>
    <t>PURPLE/GRAY</t>
  </si>
  <si>
    <t>Teens &amp; Adults</t>
  </si>
  <si>
    <t>NAVY/GRAY</t>
  </si>
  <si>
    <t>BATIK</t>
  </si>
  <si>
    <t>Graphite/Teal</t>
  </si>
  <si>
    <t>Sky Blue/Black</t>
  </si>
  <si>
    <t>Purple/Black</t>
  </si>
  <si>
    <t>Lime/Black</t>
  </si>
  <si>
    <t>Cobalt/Mint</t>
  </si>
  <si>
    <t>Teal/Mint</t>
  </si>
  <si>
    <t>Indigo Aztec</t>
  </si>
  <si>
    <t>Earth Aztec</t>
  </si>
  <si>
    <t>Black</t>
  </si>
  <si>
    <t>Graffiti</t>
  </si>
  <si>
    <t>Grass Green</t>
  </si>
  <si>
    <t>Pink/Gray</t>
  </si>
  <si>
    <t>Batik/Navy</t>
  </si>
  <si>
    <t>Lumber Jack</t>
  </si>
  <si>
    <t>Silver</t>
  </si>
  <si>
    <t>NightVision</t>
  </si>
  <si>
    <t>Glacier Blue</t>
  </si>
  <si>
    <t>Galaxy</t>
  </si>
  <si>
    <t>Python</t>
  </si>
  <si>
    <t xml:space="preserve">Black </t>
  </si>
  <si>
    <t>N60</t>
  </si>
  <si>
    <t>1/20/20 - 1/31/20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</si>
</sst>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28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9" fontId="5" fillId="2" borderId="6" xfId="2" applyFont="1" applyFill="1" applyBorder="1" applyAlignment="1">
      <alignment horizontal="center" vertical="center" wrapText="1"/>
    </xf>
    <xf numFmtId="44" fontId="5" fillId="2" borderId="25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44" fontId="3" fillId="0" borderId="25" xfId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7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7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right" vertical="top"/>
    </xf>
    <xf numFmtId="0" fontId="8" fillId="0" borderId="0" xfId="0" applyFont="1"/>
    <xf numFmtId="0" fontId="9" fillId="5" borderId="14" xfId="0" applyFont="1" applyFill="1" applyBorder="1" applyAlignment="1"/>
    <xf numFmtId="0" fontId="10" fillId="7" borderId="15" xfId="0" applyFont="1" applyFill="1" applyBorder="1" applyAlignment="1"/>
    <xf numFmtId="0" fontId="10" fillId="7" borderId="16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3" fillId="6" borderId="17" xfId="0" applyFont="1" applyFill="1" applyBorder="1" applyAlignment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3" fillId="6" borderId="19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right" vertical="top"/>
    </xf>
    <xf numFmtId="37" fontId="6" fillId="0" borderId="16" xfId="1" applyNumberFormat="1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right" vertical="top"/>
    </xf>
    <xf numFmtId="44" fontId="6" fillId="0" borderId="18" xfId="1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right" vertical="top"/>
    </xf>
    <xf numFmtId="9" fontId="6" fillId="0" borderId="21" xfId="2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5" fillId="2" borderId="7" xfId="1" applyFont="1" applyFill="1" applyBorder="1" applyAlignment="1">
      <alignment horizontal="center" vertical="center" wrapText="1"/>
    </xf>
    <xf numFmtId="44" fontId="5" fillId="2" borderId="5" xfId="1" applyFont="1" applyFill="1" applyBorder="1" applyAlignment="1">
      <alignment horizontal="center" vertical="center" wrapText="1"/>
    </xf>
    <xf numFmtId="44" fontId="3" fillId="0" borderId="35" xfId="0" applyNumberFormat="1" applyFont="1" applyFill="1" applyBorder="1" applyAlignment="1">
      <alignment horizontal="left" vertical="top"/>
    </xf>
    <xf numFmtId="44" fontId="3" fillId="0" borderId="36" xfId="0" applyNumberFormat="1" applyFont="1" applyFill="1" applyBorder="1" applyAlignment="1">
      <alignment horizontal="left" vertical="top"/>
    </xf>
    <xf numFmtId="44" fontId="3" fillId="0" borderId="37" xfId="1" applyFont="1" applyFill="1" applyBorder="1" applyAlignment="1">
      <alignment horizontal="left" vertical="top"/>
    </xf>
    <xf numFmtId="44" fontId="3" fillId="0" borderId="23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6" xfId="1" applyNumberFormat="1" applyFont="1" applyFill="1" applyBorder="1" applyAlignment="1">
      <alignment horizontal="left" vertical="center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3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0" fontId="8" fillId="0" borderId="6" xfId="0" applyFont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3" fillId="0" borderId="20" xfId="0" applyFont="1" applyFill="1" applyBorder="1" applyAlignment="1">
      <alignment horizontal="right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9" fillId="5" borderId="15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8" borderId="39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25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8" fillId="0" borderId="6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1" fontId="18" fillId="0" borderId="6" xfId="0" applyNumberFormat="1" applyFont="1" applyBorder="1" applyAlignment="1">
      <alignment horizontal="center" vertical="center"/>
    </xf>
    <xf numFmtId="1" fontId="18" fillId="0" borderId="24" xfId="0" applyNumberFormat="1" applyFont="1" applyBorder="1" applyAlignment="1">
      <alignment horizontal="center" vertical="center"/>
    </xf>
    <xf numFmtId="1" fontId="18" fillId="0" borderId="44" xfId="0" applyNumberFormat="1" applyFont="1" applyBorder="1" applyAlignment="1">
      <alignment horizontal="center" vertical="center"/>
    </xf>
    <xf numFmtId="1" fontId="18" fillId="0" borderId="42" xfId="0" applyNumberFormat="1" applyFont="1" applyBorder="1" applyAlignment="1">
      <alignment horizontal="center" vertical="center"/>
    </xf>
    <xf numFmtId="1" fontId="19" fillId="0" borderId="42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10" fontId="19" fillId="0" borderId="1" xfId="0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89"/>
  <sheetViews>
    <sheetView tabSelected="1" zoomScaleNormal="70" workbookViewId="0">
      <selection activeCell="G13" sqref="G13"/>
    </sheetView>
  </sheetViews>
  <sheetFormatPr baseColWidth="10" defaultColWidth="8.796875" defaultRowHeight="12" x14ac:dyDescent="0.15"/>
  <cols>
    <col min="1" max="1" width="30.3984375" style="1" customWidth="1"/>
    <col min="2" max="2" width="21.3984375" style="1" bestFit="1" customWidth="1"/>
    <col min="3" max="3" width="59" style="1" bestFit="1" customWidth="1"/>
    <col min="4" max="4" width="17.19921875" style="1" customWidth="1"/>
    <col min="5" max="5" width="25.3984375" style="1" bestFit="1" customWidth="1"/>
    <col min="6" max="7" width="34.59765625" style="1" bestFit="1" customWidth="1"/>
    <col min="8" max="8" width="19.3984375" style="1" bestFit="1" customWidth="1"/>
    <col min="9" max="9" width="17.3984375" style="1" customWidth="1"/>
    <col min="10" max="11" width="16.796875" style="2" customWidth="1"/>
    <col min="12" max="12" width="13.3984375" style="2" customWidth="1"/>
    <col min="13" max="13" width="16.796875" style="3" customWidth="1"/>
    <col min="14" max="14" width="16.796875" style="2" customWidth="1"/>
    <col min="15" max="15" width="16.796875" style="1" customWidth="1"/>
    <col min="16" max="16384" width="8.796875" style="1"/>
  </cols>
  <sheetData>
    <row r="1" spans="1:16" s="34" customFormat="1" ht="18" customHeight="1" thickBot="1" x14ac:dyDescent="0.25">
      <c r="A1" s="27" t="s">
        <v>14</v>
      </c>
      <c r="B1" s="126" t="s">
        <v>46</v>
      </c>
      <c r="C1" s="127"/>
      <c r="D1" s="128"/>
      <c r="E1" s="28"/>
      <c r="F1" s="82"/>
      <c r="G1" s="29" t="s">
        <v>12</v>
      </c>
      <c r="H1" s="84"/>
      <c r="I1" s="30" t="s">
        <v>13</v>
      </c>
      <c r="J1" s="30"/>
      <c r="K1" s="31"/>
      <c r="L1" s="32"/>
      <c r="M1" s="32"/>
      <c r="N1" s="32"/>
      <c r="O1" s="32"/>
      <c r="P1" s="33"/>
    </row>
    <row r="2" spans="1:16" s="34" customFormat="1" ht="18" customHeight="1" thickBot="1" x14ac:dyDescent="0.25">
      <c r="A2" s="35" t="s">
        <v>18</v>
      </c>
      <c r="B2" s="111"/>
      <c r="C2" s="112"/>
      <c r="D2" s="113"/>
      <c r="E2" s="36"/>
      <c r="F2" s="83"/>
      <c r="G2" s="37" t="s">
        <v>24</v>
      </c>
      <c r="H2" s="79" t="s">
        <v>28</v>
      </c>
      <c r="I2" s="129"/>
      <c r="J2" s="130"/>
      <c r="K2" s="131"/>
      <c r="L2" s="38"/>
      <c r="M2" s="38"/>
      <c r="N2" s="39"/>
      <c r="O2" s="39"/>
      <c r="P2" s="40"/>
    </row>
    <row r="3" spans="1:16" s="34" customFormat="1" ht="18" customHeight="1" thickBot="1" x14ac:dyDescent="0.25">
      <c r="A3" s="35" t="s">
        <v>38</v>
      </c>
      <c r="B3" s="111"/>
      <c r="C3" s="112"/>
      <c r="D3" s="113"/>
      <c r="E3" s="41"/>
      <c r="F3" s="83"/>
      <c r="G3" s="37" t="s">
        <v>15</v>
      </c>
      <c r="H3" s="80" t="s">
        <v>25</v>
      </c>
      <c r="I3" s="129"/>
      <c r="J3" s="130"/>
      <c r="K3" s="131"/>
      <c r="L3" s="42"/>
      <c r="M3" s="42"/>
      <c r="N3" s="39"/>
      <c r="O3" s="39"/>
    </row>
    <row r="4" spans="1:16" s="34" customFormat="1" ht="18" customHeight="1" thickBot="1" x14ac:dyDescent="0.25">
      <c r="A4" s="43" t="s">
        <v>19</v>
      </c>
      <c r="B4" s="132" t="s">
        <v>85</v>
      </c>
      <c r="C4" s="133"/>
      <c r="D4" s="134"/>
      <c r="E4" s="41"/>
      <c r="F4" s="83"/>
      <c r="G4" s="37" t="s">
        <v>16</v>
      </c>
      <c r="H4" s="80" t="s">
        <v>26</v>
      </c>
      <c r="I4" s="129"/>
      <c r="J4" s="130"/>
      <c r="K4" s="131"/>
      <c r="L4" s="42"/>
      <c r="M4" s="42"/>
      <c r="N4" s="44"/>
      <c r="O4" s="44"/>
    </row>
    <row r="5" spans="1:16" s="34" customFormat="1" ht="18" customHeight="1" thickBot="1" x14ac:dyDescent="0.25">
      <c r="A5" s="35" t="s">
        <v>20</v>
      </c>
      <c r="B5" s="108" t="s">
        <v>37</v>
      </c>
      <c r="C5" s="109"/>
      <c r="D5" s="110"/>
      <c r="E5" s="41"/>
      <c r="F5" s="83"/>
      <c r="G5" s="45" t="s">
        <v>17</v>
      </c>
      <c r="H5" s="81" t="s">
        <v>27</v>
      </c>
      <c r="I5" s="86"/>
      <c r="J5" s="87"/>
      <c r="K5" s="88"/>
      <c r="L5" s="42"/>
      <c r="M5" s="42"/>
      <c r="N5" s="42"/>
      <c r="O5" s="42"/>
    </row>
    <row r="6" spans="1:16" s="34" customFormat="1" ht="18" customHeight="1" thickBot="1" x14ac:dyDescent="0.25">
      <c r="A6" s="35" t="s">
        <v>21</v>
      </c>
      <c r="B6" s="105"/>
      <c r="C6" s="106"/>
      <c r="D6" s="107"/>
      <c r="E6" s="46"/>
      <c r="F6" s="38"/>
      <c r="G6" s="47"/>
      <c r="H6" s="47"/>
      <c r="I6" s="46"/>
      <c r="J6" s="42"/>
      <c r="K6" s="42"/>
      <c r="L6" s="42"/>
      <c r="M6" s="42"/>
      <c r="N6" s="39"/>
    </row>
    <row r="7" spans="1:16" s="14" customFormat="1" ht="18" customHeight="1" thickBot="1" x14ac:dyDescent="0.25">
      <c r="A7" s="35" t="s">
        <v>22</v>
      </c>
      <c r="B7" s="105"/>
      <c r="C7" s="106"/>
      <c r="D7" s="107"/>
      <c r="E7" s="48"/>
      <c r="F7" s="46"/>
      <c r="G7" s="123" t="s">
        <v>45</v>
      </c>
      <c r="H7" s="124"/>
      <c r="I7" s="124"/>
      <c r="J7" s="124"/>
      <c r="K7" s="125"/>
      <c r="L7" s="48"/>
    </row>
    <row r="8" spans="1:16" s="14" customFormat="1" ht="18" customHeight="1" thickBot="1" x14ac:dyDescent="0.25">
      <c r="A8" s="35" t="s">
        <v>23</v>
      </c>
      <c r="B8" s="111"/>
      <c r="C8" s="112"/>
      <c r="D8" s="113"/>
      <c r="E8" s="48"/>
      <c r="F8" s="46"/>
      <c r="G8" s="49"/>
      <c r="H8" s="49"/>
      <c r="I8" s="48"/>
      <c r="J8" s="48"/>
      <c r="K8" s="48"/>
      <c r="L8" s="48"/>
    </row>
    <row r="9" spans="1:16" s="14" customFormat="1" ht="17" thickBot="1" x14ac:dyDescent="0.25">
      <c r="A9" s="50"/>
      <c r="B9" s="101"/>
      <c r="C9" s="101"/>
      <c r="D9" s="101"/>
      <c r="E9" s="48"/>
      <c r="F9" s="48"/>
      <c r="G9" s="48"/>
      <c r="H9" s="49"/>
      <c r="I9" s="48"/>
      <c r="J9" s="51"/>
      <c r="K9" s="51"/>
      <c r="L9" s="52"/>
      <c r="M9" s="53"/>
    </row>
    <row r="10" spans="1:16" s="14" customFormat="1" ht="17" thickBot="1" x14ac:dyDescent="0.25">
      <c r="A10" s="120" t="s">
        <v>29</v>
      </c>
      <c r="B10" s="121"/>
      <c r="C10" s="121"/>
      <c r="D10" s="121"/>
      <c r="E10" s="121"/>
      <c r="F10" s="122"/>
      <c r="G10" s="48"/>
      <c r="H10" s="54" t="s">
        <v>39</v>
      </c>
      <c r="I10" s="55"/>
      <c r="J10" s="51"/>
      <c r="K10" s="51"/>
      <c r="L10" s="51"/>
      <c r="M10" s="56"/>
      <c r="N10" s="53"/>
    </row>
    <row r="11" spans="1:16" s="14" customFormat="1" ht="16" x14ac:dyDescent="0.2">
      <c r="A11" s="114"/>
      <c r="B11" s="115"/>
      <c r="C11" s="115"/>
      <c r="D11" s="115"/>
      <c r="E11" s="115"/>
      <c r="F11" s="116"/>
      <c r="H11" s="57" t="s">
        <v>35</v>
      </c>
      <c r="I11" s="58">
        <f>(I87)</f>
        <v>0</v>
      </c>
      <c r="J11" s="53"/>
      <c r="K11" s="53"/>
      <c r="L11" s="53"/>
      <c r="M11" s="56"/>
      <c r="N11" s="53"/>
    </row>
    <row r="12" spans="1:16" s="14" customFormat="1" ht="16" x14ac:dyDescent="0.2">
      <c r="A12" s="117"/>
      <c r="B12" s="118"/>
      <c r="C12" s="118"/>
      <c r="D12" s="118"/>
      <c r="E12" s="118"/>
      <c r="F12" s="119"/>
      <c r="H12" s="59" t="s">
        <v>36</v>
      </c>
      <c r="I12" s="60">
        <f>SUM(N87)</f>
        <v>0</v>
      </c>
      <c r="J12" s="53"/>
      <c r="K12" s="53"/>
      <c r="L12" s="53"/>
      <c r="M12" s="56"/>
      <c r="N12" s="53"/>
    </row>
    <row r="13" spans="1:16" s="14" customFormat="1" ht="16" x14ac:dyDescent="0.2">
      <c r="A13" s="117"/>
      <c r="B13" s="118"/>
      <c r="C13" s="118"/>
      <c r="D13" s="118"/>
      <c r="E13" s="118"/>
      <c r="F13" s="119"/>
      <c r="H13" s="59" t="s">
        <v>43</v>
      </c>
      <c r="I13" s="60">
        <f>SUM(O87)</f>
        <v>0</v>
      </c>
      <c r="J13" s="53"/>
      <c r="K13" s="53"/>
      <c r="L13" s="53"/>
      <c r="M13" s="56"/>
      <c r="N13" s="53"/>
    </row>
    <row r="14" spans="1:16" s="14" customFormat="1" ht="17" thickBot="1" x14ac:dyDescent="0.25">
      <c r="A14" s="117"/>
      <c r="B14" s="118"/>
      <c r="C14" s="118"/>
      <c r="D14" s="118"/>
      <c r="E14" s="118"/>
      <c r="F14" s="119"/>
      <c r="H14" s="61" t="s">
        <v>44</v>
      </c>
      <c r="I14" s="62" t="e">
        <f>SUM(I13-I12)/I13</f>
        <v>#DIV/0!</v>
      </c>
      <c r="J14" s="53"/>
      <c r="K14" s="53"/>
      <c r="L14" s="53"/>
      <c r="M14" s="56"/>
      <c r="N14" s="53"/>
    </row>
    <row r="15" spans="1:16" s="14" customFormat="1" ht="17" thickBot="1" x14ac:dyDescent="0.25">
      <c r="A15" s="102"/>
      <c r="B15" s="103"/>
      <c r="C15" s="103"/>
      <c r="D15" s="103"/>
      <c r="E15" s="103"/>
      <c r="F15" s="104"/>
      <c r="J15" s="53"/>
      <c r="K15" s="53"/>
      <c r="L15" s="53"/>
      <c r="M15" s="56"/>
      <c r="N15" s="53"/>
    </row>
    <row r="16" spans="1:16" s="5" customFormat="1" ht="15" x14ac:dyDescent="0.15">
      <c r="J16" s="6"/>
      <c r="K16" s="6"/>
      <c r="L16" s="6"/>
      <c r="M16" s="7"/>
      <c r="N16" s="6"/>
    </row>
    <row r="17" spans="1:15" s="5" customFormat="1" ht="16" thickBot="1" x14ac:dyDescent="0.2">
      <c r="J17" s="6"/>
      <c r="K17" s="6"/>
      <c r="L17" s="6"/>
      <c r="M17" s="7"/>
      <c r="N17" s="6"/>
    </row>
    <row r="18" spans="1:15" s="67" customFormat="1" ht="35" thickBot="1" x14ac:dyDescent="0.2">
      <c r="A18" s="63" t="s">
        <v>8</v>
      </c>
      <c r="B18" s="63" t="s">
        <v>86</v>
      </c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</row>
    <row r="19" spans="1:15" s="67" customFormat="1" ht="20.5" customHeight="1" thickBot="1" x14ac:dyDescent="0.2">
      <c r="A19" s="99" t="s">
        <v>11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1:15" s="4" customFormat="1" ht="39.75" customHeight="1" x14ac:dyDescent="0.15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s="4" customFormat="1" ht="25.5" customHeight="1" thickBot="1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8"/>
    </row>
    <row r="22" spans="1:15" ht="86.25" customHeight="1" thickBot="1" x14ac:dyDescent="0.2">
      <c r="A22" s="89" t="s">
        <v>34</v>
      </c>
      <c r="B22" s="90"/>
      <c r="C22" s="90"/>
      <c r="D22" s="90"/>
      <c r="E22" s="90"/>
      <c r="F22" s="90"/>
      <c r="G22" s="90"/>
      <c r="H22" s="90"/>
      <c r="I22" s="90"/>
      <c r="J22" s="90"/>
      <c r="K22" s="91"/>
      <c r="L22" s="91"/>
      <c r="M22" s="91"/>
      <c r="N22" s="91"/>
      <c r="O22" s="92"/>
    </row>
    <row r="23" spans="1:15" s="14" customFormat="1" ht="48" customHeight="1" thickBot="1" x14ac:dyDescent="0.2">
      <c r="A23" s="9" t="s">
        <v>0</v>
      </c>
      <c r="B23" s="9" t="s">
        <v>5</v>
      </c>
      <c r="C23" s="9" t="s">
        <v>1</v>
      </c>
      <c r="D23" s="9" t="s">
        <v>2</v>
      </c>
      <c r="E23" s="9" t="s">
        <v>32</v>
      </c>
      <c r="F23" s="9" t="s">
        <v>6</v>
      </c>
      <c r="G23" s="9" t="s">
        <v>9</v>
      </c>
      <c r="H23" s="9" t="s">
        <v>10</v>
      </c>
      <c r="I23" s="68" t="s">
        <v>30</v>
      </c>
      <c r="J23" s="10" t="s">
        <v>3</v>
      </c>
      <c r="K23" s="11" t="s">
        <v>4</v>
      </c>
      <c r="L23" s="12" t="s">
        <v>7</v>
      </c>
      <c r="M23" s="13" t="s">
        <v>41</v>
      </c>
      <c r="N23" s="68" t="s">
        <v>31</v>
      </c>
      <c r="O23" s="69" t="s">
        <v>40</v>
      </c>
    </row>
    <row r="24" spans="1:15" s="8" customFormat="1" ht="14" x14ac:dyDescent="0.15">
      <c r="A24" s="135" t="s">
        <v>47</v>
      </c>
      <c r="B24" s="85"/>
      <c r="C24" s="147">
        <v>306</v>
      </c>
      <c r="D24" s="141">
        <v>609529030613</v>
      </c>
      <c r="E24" s="148" t="s">
        <v>54</v>
      </c>
      <c r="F24" s="85"/>
      <c r="G24" s="149" t="s">
        <v>56</v>
      </c>
      <c r="H24" s="148" t="s">
        <v>57</v>
      </c>
      <c r="I24" s="75"/>
      <c r="J24" s="150">
        <v>54.99</v>
      </c>
      <c r="K24" s="150">
        <v>33</v>
      </c>
      <c r="L24" s="151">
        <v>0.2</v>
      </c>
      <c r="M24" s="150">
        <v>26.4</v>
      </c>
      <c r="N24" s="72">
        <f>SUM(I24*M24)</f>
        <v>0</v>
      </c>
      <c r="O24" s="70">
        <f>SUM(I24*J24)</f>
        <v>0</v>
      </c>
    </row>
    <row r="25" spans="1:15" s="8" customFormat="1" ht="14" x14ac:dyDescent="0.15">
      <c r="A25" s="135" t="s">
        <v>47</v>
      </c>
      <c r="B25" s="85"/>
      <c r="C25" s="147">
        <v>306</v>
      </c>
      <c r="D25" s="141">
        <v>609529030620</v>
      </c>
      <c r="E25" s="148" t="s">
        <v>54</v>
      </c>
      <c r="F25" s="85"/>
      <c r="G25" s="149" t="s">
        <v>58</v>
      </c>
      <c r="H25" s="148" t="s">
        <v>57</v>
      </c>
      <c r="I25" s="76"/>
      <c r="J25" s="150">
        <v>54.99</v>
      </c>
      <c r="K25" s="150">
        <v>33</v>
      </c>
      <c r="L25" s="151">
        <v>0.2</v>
      </c>
      <c r="M25" s="150">
        <v>26.4</v>
      </c>
      <c r="N25" s="72">
        <f t="shared" ref="N25:N41" si="0">SUM(I25*M25)</f>
        <v>0</v>
      </c>
      <c r="O25" s="70">
        <f t="shared" ref="O25:O41" si="1">SUM(I25*J25)</f>
        <v>0</v>
      </c>
    </row>
    <row r="26" spans="1:15" s="8" customFormat="1" ht="14" x14ac:dyDescent="0.15">
      <c r="A26" s="135" t="s">
        <v>47</v>
      </c>
      <c r="B26" s="85"/>
      <c r="C26" s="147">
        <v>306</v>
      </c>
      <c r="D26" s="141">
        <v>609529030637</v>
      </c>
      <c r="E26" s="148" t="s">
        <v>54</v>
      </c>
      <c r="F26" s="85"/>
      <c r="G26" s="149" t="s">
        <v>59</v>
      </c>
      <c r="H26" s="148" t="s">
        <v>57</v>
      </c>
      <c r="I26" s="76"/>
      <c r="J26" s="150">
        <v>54.99</v>
      </c>
      <c r="K26" s="150">
        <v>33</v>
      </c>
      <c r="L26" s="151">
        <v>0.2</v>
      </c>
      <c r="M26" s="150">
        <v>26.4</v>
      </c>
      <c r="N26" s="72">
        <f t="shared" si="0"/>
        <v>0</v>
      </c>
      <c r="O26" s="70">
        <f t="shared" si="1"/>
        <v>0</v>
      </c>
    </row>
    <row r="27" spans="1:15" s="8" customFormat="1" ht="14" x14ac:dyDescent="0.15">
      <c r="A27" s="135" t="s">
        <v>47</v>
      </c>
      <c r="B27" s="85"/>
      <c r="C27" s="147">
        <v>306</v>
      </c>
      <c r="D27" s="142">
        <v>609529030644</v>
      </c>
      <c r="E27" s="148" t="s">
        <v>54</v>
      </c>
      <c r="F27" s="85"/>
      <c r="G27" s="149" t="s">
        <v>60</v>
      </c>
      <c r="H27" s="148" t="s">
        <v>57</v>
      </c>
      <c r="I27" s="76"/>
      <c r="J27" s="150">
        <v>54.99</v>
      </c>
      <c r="K27" s="150">
        <v>33</v>
      </c>
      <c r="L27" s="151">
        <v>0.2</v>
      </c>
      <c r="M27" s="150">
        <v>26.4</v>
      </c>
      <c r="N27" s="72">
        <f t="shared" si="0"/>
        <v>0</v>
      </c>
      <c r="O27" s="70">
        <f t="shared" si="1"/>
        <v>0</v>
      </c>
    </row>
    <row r="28" spans="1:15" s="8" customFormat="1" ht="14" x14ac:dyDescent="0.15">
      <c r="A28" s="135" t="s">
        <v>47</v>
      </c>
      <c r="B28" s="85"/>
      <c r="C28" s="147">
        <v>306</v>
      </c>
      <c r="D28" s="142">
        <v>609529030651</v>
      </c>
      <c r="E28" s="148" t="s">
        <v>54</v>
      </c>
      <c r="F28" s="85"/>
      <c r="G28" s="149" t="s">
        <v>61</v>
      </c>
      <c r="H28" s="148" t="s">
        <v>57</v>
      </c>
      <c r="I28" s="76"/>
      <c r="J28" s="150">
        <v>54.99</v>
      </c>
      <c r="K28" s="150">
        <v>33</v>
      </c>
      <c r="L28" s="151">
        <v>0.2</v>
      </c>
      <c r="M28" s="150">
        <v>26.4</v>
      </c>
      <c r="N28" s="72">
        <f t="shared" si="0"/>
        <v>0</v>
      </c>
      <c r="O28" s="70">
        <f t="shared" si="1"/>
        <v>0</v>
      </c>
    </row>
    <row r="29" spans="1:15" s="8" customFormat="1" ht="14" x14ac:dyDescent="0.15">
      <c r="A29" s="136" t="s">
        <v>48</v>
      </c>
      <c r="B29" s="85"/>
      <c r="C29" s="147">
        <v>316</v>
      </c>
      <c r="D29" s="143">
        <v>609529031610</v>
      </c>
      <c r="E29" s="148" t="s">
        <v>54</v>
      </c>
      <c r="F29" s="85"/>
      <c r="G29" s="149" t="s">
        <v>56</v>
      </c>
      <c r="H29" s="148" t="s">
        <v>62</v>
      </c>
      <c r="I29" s="76"/>
      <c r="J29" s="150">
        <v>64.989999999999995</v>
      </c>
      <c r="K29" s="150">
        <v>38.5</v>
      </c>
      <c r="L29" s="151">
        <v>0.2</v>
      </c>
      <c r="M29" s="150">
        <v>30.8</v>
      </c>
      <c r="N29" s="72">
        <f t="shared" si="0"/>
        <v>0</v>
      </c>
      <c r="O29" s="70">
        <f t="shared" si="1"/>
        <v>0</v>
      </c>
    </row>
    <row r="30" spans="1:15" s="8" customFormat="1" ht="14" x14ac:dyDescent="0.15">
      <c r="A30" s="137" t="s">
        <v>48</v>
      </c>
      <c r="B30" s="85"/>
      <c r="C30" s="147">
        <v>316</v>
      </c>
      <c r="D30" s="144">
        <v>609529031627</v>
      </c>
      <c r="E30" s="148" t="s">
        <v>54</v>
      </c>
      <c r="F30" s="85"/>
      <c r="G30" s="149" t="s">
        <v>63</v>
      </c>
      <c r="H30" s="148" t="s">
        <v>62</v>
      </c>
      <c r="I30" s="76"/>
      <c r="J30" s="150">
        <v>64.989999999999995</v>
      </c>
      <c r="K30" s="150">
        <v>38.5</v>
      </c>
      <c r="L30" s="151">
        <v>0.2</v>
      </c>
      <c r="M30" s="150">
        <v>30.8</v>
      </c>
      <c r="N30" s="72">
        <f t="shared" si="0"/>
        <v>0</v>
      </c>
      <c r="O30" s="70">
        <f t="shared" si="1"/>
        <v>0</v>
      </c>
    </row>
    <row r="31" spans="1:15" s="8" customFormat="1" ht="14" x14ac:dyDescent="0.15">
      <c r="A31" s="137" t="s">
        <v>48</v>
      </c>
      <c r="B31" s="85"/>
      <c r="C31" s="147">
        <v>316</v>
      </c>
      <c r="D31" s="144">
        <v>609529031634</v>
      </c>
      <c r="E31" s="148" t="s">
        <v>54</v>
      </c>
      <c r="F31" s="85"/>
      <c r="G31" s="149" t="s">
        <v>59</v>
      </c>
      <c r="H31" s="148" t="s">
        <v>62</v>
      </c>
      <c r="I31" s="76"/>
      <c r="J31" s="150">
        <v>64.989999999999995</v>
      </c>
      <c r="K31" s="150">
        <v>38.5</v>
      </c>
      <c r="L31" s="151">
        <v>0.2</v>
      </c>
      <c r="M31" s="150">
        <v>30.8</v>
      </c>
      <c r="N31" s="72">
        <f t="shared" si="0"/>
        <v>0</v>
      </c>
      <c r="O31" s="70">
        <f t="shared" si="1"/>
        <v>0</v>
      </c>
    </row>
    <row r="32" spans="1:15" s="8" customFormat="1" ht="14" x14ac:dyDescent="0.15">
      <c r="A32" s="137" t="s">
        <v>48</v>
      </c>
      <c r="B32" s="85"/>
      <c r="C32" s="147">
        <v>316</v>
      </c>
      <c r="D32" s="144">
        <v>609529031641</v>
      </c>
      <c r="E32" s="148" t="s">
        <v>54</v>
      </c>
      <c r="F32" s="85"/>
      <c r="G32" s="149" t="s">
        <v>60</v>
      </c>
      <c r="H32" s="148" t="s">
        <v>62</v>
      </c>
      <c r="I32" s="76"/>
      <c r="J32" s="150">
        <v>64.989999999999995</v>
      </c>
      <c r="K32" s="150">
        <v>38.5</v>
      </c>
      <c r="L32" s="151">
        <v>0.2</v>
      </c>
      <c r="M32" s="150">
        <v>30.8</v>
      </c>
      <c r="N32" s="72">
        <f t="shared" si="0"/>
        <v>0</v>
      </c>
      <c r="O32" s="70">
        <f t="shared" si="1"/>
        <v>0</v>
      </c>
    </row>
    <row r="33" spans="1:15" s="8" customFormat="1" ht="14" x14ac:dyDescent="0.15">
      <c r="A33" s="137" t="s">
        <v>48</v>
      </c>
      <c r="B33" s="85"/>
      <c r="C33" s="147">
        <v>316</v>
      </c>
      <c r="D33" s="144">
        <v>609529031658</v>
      </c>
      <c r="E33" s="148" t="s">
        <v>54</v>
      </c>
      <c r="F33" s="85"/>
      <c r="G33" s="149" t="s">
        <v>61</v>
      </c>
      <c r="H33" s="148" t="s">
        <v>62</v>
      </c>
      <c r="I33" s="76"/>
      <c r="J33" s="150">
        <v>64.989999999999995</v>
      </c>
      <c r="K33" s="150">
        <v>38.5</v>
      </c>
      <c r="L33" s="151">
        <v>0.2</v>
      </c>
      <c r="M33" s="150">
        <v>30.8</v>
      </c>
      <c r="N33" s="72">
        <f t="shared" si="0"/>
        <v>0</v>
      </c>
      <c r="O33" s="70">
        <f t="shared" si="1"/>
        <v>0</v>
      </c>
    </row>
    <row r="34" spans="1:15" s="8" customFormat="1" ht="14" x14ac:dyDescent="0.15">
      <c r="A34" s="138" t="s">
        <v>48</v>
      </c>
      <c r="B34" s="85"/>
      <c r="C34" s="147">
        <v>316</v>
      </c>
      <c r="D34" s="144">
        <v>609529031665</v>
      </c>
      <c r="E34" s="148" t="s">
        <v>54</v>
      </c>
      <c r="F34" s="85"/>
      <c r="G34" s="149" t="s">
        <v>64</v>
      </c>
      <c r="H34" s="148" t="s">
        <v>62</v>
      </c>
      <c r="I34" s="76"/>
      <c r="J34" s="150">
        <v>64.989999999999995</v>
      </c>
      <c r="K34" s="150">
        <v>38.5</v>
      </c>
      <c r="L34" s="151">
        <v>0.2</v>
      </c>
      <c r="M34" s="150">
        <v>30.8</v>
      </c>
      <c r="N34" s="72">
        <f t="shared" si="0"/>
        <v>0</v>
      </c>
      <c r="O34" s="70">
        <f t="shared" si="1"/>
        <v>0</v>
      </c>
    </row>
    <row r="35" spans="1:15" s="8" customFormat="1" ht="14" x14ac:dyDescent="0.15">
      <c r="A35" s="138" t="s">
        <v>49</v>
      </c>
      <c r="B35" s="85"/>
      <c r="C35" s="147">
        <v>331</v>
      </c>
      <c r="D35" s="144">
        <v>609529033133</v>
      </c>
      <c r="E35" s="148" t="s">
        <v>54</v>
      </c>
      <c r="F35" s="85"/>
      <c r="G35" s="139" t="s">
        <v>65</v>
      </c>
      <c r="H35" s="148" t="s">
        <v>62</v>
      </c>
      <c r="I35" s="76"/>
      <c r="J35" s="150">
        <v>89.99</v>
      </c>
      <c r="K35" s="150">
        <v>52</v>
      </c>
      <c r="L35" s="151">
        <v>0.2</v>
      </c>
      <c r="M35" s="150">
        <v>41.6</v>
      </c>
      <c r="N35" s="72">
        <f t="shared" si="0"/>
        <v>0</v>
      </c>
      <c r="O35" s="70">
        <f t="shared" si="1"/>
        <v>0</v>
      </c>
    </row>
    <row r="36" spans="1:15" s="8" customFormat="1" ht="14" x14ac:dyDescent="0.15">
      <c r="A36" s="138" t="s">
        <v>49</v>
      </c>
      <c r="B36" s="85"/>
      <c r="C36" s="147">
        <v>331</v>
      </c>
      <c r="D36" s="144">
        <v>609529033140</v>
      </c>
      <c r="E36" s="148" t="s">
        <v>54</v>
      </c>
      <c r="F36" s="85"/>
      <c r="G36" s="139" t="s">
        <v>66</v>
      </c>
      <c r="H36" s="148" t="s">
        <v>62</v>
      </c>
      <c r="I36" s="76"/>
      <c r="J36" s="150">
        <v>89.99</v>
      </c>
      <c r="K36" s="150">
        <v>52</v>
      </c>
      <c r="L36" s="151">
        <v>0.2</v>
      </c>
      <c r="M36" s="150">
        <v>41.6</v>
      </c>
      <c r="N36" s="72">
        <f t="shared" si="0"/>
        <v>0</v>
      </c>
      <c r="O36" s="70">
        <f t="shared" si="1"/>
        <v>0</v>
      </c>
    </row>
    <row r="37" spans="1:15" s="8" customFormat="1" ht="14" x14ac:dyDescent="0.15">
      <c r="A37" s="138" t="s">
        <v>49</v>
      </c>
      <c r="B37" s="85"/>
      <c r="C37" s="147">
        <v>331</v>
      </c>
      <c r="D37" s="144">
        <v>609529033157</v>
      </c>
      <c r="E37" s="148" t="s">
        <v>54</v>
      </c>
      <c r="F37" s="85"/>
      <c r="G37" s="139" t="s">
        <v>67</v>
      </c>
      <c r="H37" s="148" t="s">
        <v>62</v>
      </c>
      <c r="I37" s="76"/>
      <c r="J37" s="150">
        <v>89.99</v>
      </c>
      <c r="K37" s="150">
        <v>52</v>
      </c>
      <c r="L37" s="151">
        <v>0.2</v>
      </c>
      <c r="M37" s="150">
        <v>41.6</v>
      </c>
      <c r="N37" s="72">
        <f t="shared" si="0"/>
        <v>0</v>
      </c>
      <c r="O37" s="70">
        <f t="shared" si="1"/>
        <v>0</v>
      </c>
    </row>
    <row r="38" spans="1:15" s="8" customFormat="1" ht="14" x14ac:dyDescent="0.15">
      <c r="A38" s="138" t="s">
        <v>49</v>
      </c>
      <c r="B38" s="85"/>
      <c r="C38" s="147">
        <v>331</v>
      </c>
      <c r="D38" s="144">
        <v>609529033164</v>
      </c>
      <c r="E38" s="148" t="s">
        <v>54</v>
      </c>
      <c r="F38" s="85"/>
      <c r="G38" s="139" t="s">
        <v>68</v>
      </c>
      <c r="H38" s="148" t="s">
        <v>62</v>
      </c>
      <c r="I38" s="76"/>
      <c r="J38" s="150">
        <v>89.99</v>
      </c>
      <c r="K38" s="150">
        <v>52</v>
      </c>
      <c r="L38" s="151">
        <v>0.2</v>
      </c>
      <c r="M38" s="150">
        <v>41.6</v>
      </c>
      <c r="N38" s="72">
        <f t="shared" si="0"/>
        <v>0</v>
      </c>
      <c r="O38" s="70">
        <f t="shared" si="1"/>
        <v>0</v>
      </c>
    </row>
    <row r="39" spans="1:15" s="8" customFormat="1" ht="14" x14ac:dyDescent="0.15">
      <c r="A39" s="138" t="s">
        <v>49</v>
      </c>
      <c r="B39" s="85"/>
      <c r="C39" s="147">
        <v>331</v>
      </c>
      <c r="D39" s="144">
        <v>609529033188</v>
      </c>
      <c r="E39" s="148" t="s">
        <v>54</v>
      </c>
      <c r="F39" s="85"/>
      <c r="G39" s="139" t="s">
        <v>69</v>
      </c>
      <c r="H39" s="148" t="s">
        <v>62</v>
      </c>
      <c r="I39" s="76"/>
      <c r="J39" s="150">
        <v>89.99</v>
      </c>
      <c r="K39" s="150">
        <v>52</v>
      </c>
      <c r="L39" s="151">
        <v>0.2</v>
      </c>
      <c r="M39" s="150">
        <v>41.6</v>
      </c>
      <c r="N39" s="72">
        <f t="shared" si="0"/>
        <v>0</v>
      </c>
      <c r="O39" s="70">
        <f t="shared" si="1"/>
        <v>0</v>
      </c>
    </row>
    <row r="40" spans="1:15" s="8" customFormat="1" ht="14" x14ac:dyDescent="0.15">
      <c r="A40" s="138" t="s">
        <v>49</v>
      </c>
      <c r="B40" s="85"/>
      <c r="C40" s="147">
        <v>331</v>
      </c>
      <c r="D40" s="144">
        <v>609529033171</v>
      </c>
      <c r="E40" s="148" t="s">
        <v>54</v>
      </c>
      <c r="F40" s="85"/>
      <c r="G40" s="139" t="s">
        <v>70</v>
      </c>
      <c r="H40" s="148" t="s">
        <v>62</v>
      </c>
      <c r="I40" s="76"/>
      <c r="J40" s="150">
        <v>89.99</v>
      </c>
      <c r="K40" s="150">
        <v>52</v>
      </c>
      <c r="L40" s="151">
        <v>0.2</v>
      </c>
      <c r="M40" s="150">
        <v>41.6</v>
      </c>
      <c r="N40" s="72">
        <f t="shared" si="0"/>
        <v>0</v>
      </c>
      <c r="O40" s="70">
        <f t="shared" si="1"/>
        <v>0</v>
      </c>
    </row>
    <row r="41" spans="1:15" s="8" customFormat="1" ht="14" x14ac:dyDescent="0.15">
      <c r="A41" s="138" t="s">
        <v>49</v>
      </c>
      <c r="B41" s="85"/>
      <c r="C41" s="147">
        <v>331</v>
      </c>
      <c r="D41" s="144"/>
      <c r="E41" s="148" t="s">
        <v>54</v>
      </c>
      <c r="F41" s="85"/>
      <c r="G41" s="139" t="s">
        <v>71</v>
      </c>
      <c r="H41" s="148" t="s">
        <v>62</v>
      </c>
      <c r="I41" s="76"/>
      <c r="J41" s="150">
        <v>89.99</v>
      </c>
      <c r="K41" s="150">
        <v>52</v>
      </c>
      <c r="L41" s="151">
        <v>0.2</v>
      </c>
      <c r="M41" s="150">
        <v>41.6</v>
      </c>
      <c r="N41" s="72">
        <f t="shared" si="0"/>
        <v>0</v>
      </c>
      <c r="O41" s="70">
        <f t="shared" si="1"/>
        <v>0</v>
      </c>
    </row>
    <row r="42" spans="1:15" s="8" customFormat="1" ht="14" x14ac:dyDescent="0.15">
      <c r="A42" s="138" t="s">
        <v>49</v>
      </c>
      <c r="B42" s="85"/>
      <c r="C42" s="147">
        <v>331</v>
      </c>
      <c r="D42" s="144"/>
      <c r="E42" s="148" t="s">
        <v>54</v>
      </c>
      <c r="F42" s="85"/>
      <c r="G42" s="139" t="s">
        <v>72</v>
      </c>
      <c r="H42" s="148" t="s">
        <v>62</v>
      </c>
      <c r="I42" s="76"/>
      <c r="J42" s="150">
        <v>89.99</v>
      </c>
      <c r="K42" s="150">
        <v>52</v>
      </c>
      <c r="L42" s="151">
        <v>0.2</v>
      </c>
      <c r="M42" s="150">
        <v>41.6</v>
      </c>
      <c r="N42" s="73">
        <f t="shared" ref="N42:N55" si="2">SUM(I42*M42)</f>
        <v>0</v>
      </c>
      <c r="O42" s="71">
        <f t="shared" ref="O42:O55" si="3">SUM(I42*J42)</f>
        <v>0</v>
      </c>
    </row>
    <row r="43" spans="1:15" s="8" customFormat="1" ht="14" x14ac:dyDescent="0.15">
      <c r="A43" s="138" t="s">
        <v>49</v>
      </c>
      <c r="B43" s="85"/>
      <c r="C43" s="147">
        <v>330</v>
      </c>
      <c r="D43" s="145">
        <v>609529033010</v>
      </c>
      <c r="E43" s="148" t="s">
        <v>54</v>
      </c>
      <c r="F43" s="85"/>
      <c r="G43" s="139" t="s">
        <v>73</v>
      </c>
      <c r="H43" s="148" t="s">
        <v>62</v>
      </c>
      <c r="I43" s="76"/>
      <c r="J43" s="150">
        <v>69.989999999999995</v>
      </c>
      <c r="K43" s="150">
        <v>44</v>
      </c>
      <c r="L43" s="151">
        <v>0.2</v>
      </c>
      <c r="M43" s="150">
        <v>35.200000000000003</v>
      </c>
      <c r="N43" s="73">
        <f t="shared" si="2"/>
        <v>0</v>
      </c>
      <c r="O43" s="71">
        <f t="shared" si="3"/>
        <v>0</v>
      </c>
    </row>
    <row r="44" spans="1:15" s="8" customFormat="1" ht="14" x14ac:dyDescent="0.15">
      <c r="A44" s="137" t="s">
        <v>50</v>
      </c>
      <c r="B44" s="85"/>
      <c r="C44" s="147">
        <v>330</v>
      </c>
      <c r="D44" s="145">
        <v>609529033089</v>
      </c>
      <c r="E44" s="148" t="s">
        <v>54</v>
      </c>
      <c r="F44" s="85"/>
      <c r="G44" s="139" t="s">
        <v>74</v>
      </c>
      <c r="H44" s="148" t="s">
        <v>62</v>
      </c>
      <c r="I44" s="76"/>
      <c r="J44" s="150">
        <v>69.989999999999995</v>
      </c>
      <c r="K44" s="150">
        <v>44</v>
      </c>
      <c r="L44" s="151">
        <v>0.2</v>
      </c>
      <c r="M44" s="150">
        <v>35.200000000000003</v>
      </c>
      <c r="N44" s="73">
        <f t="shared" si="2"/>
        <v>0</v>
      </c>
      <c r="O44" s="71">
        <f t="shared" si="3"/>
        <v>0</v>
      </c>
    </row>
    <row r="45" spans="1:15" s="8" customFormat="1" ht="14" x14ac:dyDescent="0.15">
      <c r="A45" s="137" t="s">
        <v>50</v>
      </c>
      <c r="B45" s="85"/>
      <c r="C45" s="147">
        <v>330</v>
      </c>
      <c r="D45" s="146">
        <v>609529233014</v>
      </c>
      <c r="E45" s="148" t="s">
        <v>54</v>
      </c>
      <c r="F45" s="85"/>
      <c r="G45" s="139" t="s">
        <v>75</v>
      </c>
      <c r="H45" s="148" t="s">
        <v>62</v>
      </c>
      <c r="I45" s="76"/>
      <c r="J45" s="150">
        <v>69.989999999999995</v>
      </c>
      <c r="K45" s="150">
        <v>44</v>
      </c>
      <c r="L45" s="151">
        <v>0.2</v>
      </c>
      <c r="M45" s="150">
        <v>35.200000000000003</v>
      </c>
      <c r="N45" s="73">
        <f t="shared" si="2"/>
        <v>0</v>
      </c>
      <c r="O45" s="71">
        <f t="shared" si="3"/>
        <v>0</v>
      </c>
    </row>
    <row r="46" spans="1:15" s="8" customFormat="1" ht="14" x14ac:dyDescent="0.15">
      <c r="A46" s="137" t="s">
        <v>50</v>
      </c>
      <c r="B46" s="85"/>
      <c r="C46" s="147">
        <v>330</v>
      </c>
      <c r="D46" s="146">
        <v>609529333042</v>
      </c>
      <c r="E46" s="148" t="s">
        <v>54</v>
      </c>
      <c r="F46" s="85"/>
      <c r="G46" s="139" t="s">
        <v>76</v>
      </c>
      <c r="H46" s="148" t="s">
        <v>62</v>
      </c>
      <c r="I46" s="76"/>
      <c r="J46" s="150">
        <v>69.989999999999995</v>
      </c>
      <c r="K46" s="150">
        <v>44</v>
      </c>
      <c r="L46" s="151">
        <v>0.2</v>
      </c>
      <c r="M46" s="150">
        <v>35.200000000000003</v>
      </c>
      <c r="N46" s="73">
        <f t="shared" si="2"/>
        <v>0</v>
      </c>
      <c r="O46" s="71">
        <f t="shared" si="3"/>
        <v>0</v>
      </c>
    </row>
    <row r="47" spans="1:15" s="8" customFormat="1" ht="14" x14ac:dyDescent="0.15">
      <c r="A47" s="137" t="s">
        <v>50</v>
      </c>
      <c r="B47" s="85"/>
      <c r="C47" s="147">
        <v>330</v>
      </c>
      <c r="D47" s="146">
        <v>609529133031</v>
      </c>
      <c r="E47" s="148" t="s">
        <v>54</v>
      </c>
      <c r="F47" s="85"/>
      <c r="G47" s="139" t="s">
        <v>77</v>
      </c>
      <c r="H47" s="148" t="s">
        <v>62</v>
      </c>
      <c r="I47" s="76"/>
      <c r="J47" s="150">
        <v>69.989999999999995</v>
      </c>
      <c r="K47" s="150">
        <v>44</v>
      </c>
      <c r="L47" s="151">
        <v>0.2</v>
      </c>
      <c r="M47" s="150">
        <v>35.200000000000003</v>
      </c>
      <c r="N47" s="73">
        <f t="shared" si="2"/>
        <v>0</v>
      </c>
      <c r="O47" s="71">
        <f t="shared" si="3"/>
        <v>0</v>
      </c>
    </row>
    <row r="48" spans="1:15" s="8" customFormat="1" ht="14" x14ac:dyDescent="0.15">
      <c r="A48" s="137" t="s">
        <v>50</v>
      </c>
      <c r="B48" s="85"/>
      <c r="C48" s="147">
        <v>330</v>
      </c>
      <c r="D48" s="146">
        <v>609529133048</v>
      </c>
      <c r="E48" s="148" t="s">
        <v>54</v>
      </c>
      <c r="F48" s="85"/>
      <c r="G48" s="139" t="s">
        <v>78</v>
      </c>
      <c r="H48" s="148" t="s">
        <v>62</v>
      </c>
      <c r="I48" s="76"/>
      <c r="J48" s="150">
        <v>69.989999999999995</v>
      </c>
      <c r="K48" s="150">
        <v>44</v>
      </c>
      <c r="L48" s="151">
        <v>0.2</v>
      </c>
      <c r="M48" s="150">
        <v>35.200000000000003</v>
      </c>
      <c r="N48" s="73">
        <f t="shared" si="2"/>
        <v>0</v>
      </c>
      <c r="O48" s="71">
        <f t="shared" si="3"/>
        <v>0</v>
      </c>
    </row>
    <row r="49" spans="1:15" s="8" customFormat="1" ht="14" x14ac:dyDescent="0.15">
      <c r="A49" s="137" t="s">
        <v>50</v>
      </c>
      <c r="B49" s="85"/>
      <c r="C49" s="147">
        <v>330</v>
      </c>
      <c r="D49" s="146">
        <v>609529033027</v>
      </c>
      <c r="E49" s="148" t="s">
        <v>54</v>
      </c>
      <c r="F49" s="85"/>
      <c r="G49" s="139" t="s">
        <v>79</v>
      </c>
      <c r="H49" s="148" t="s">
        <v>62</v>
      </c>
      <c r="I49" s="76"/>
      <c r="J49" s="150">
        <v>69.989999999999995</v>
      </c>
      <c r="K49" s="150">
        <v>44</v>
      </c>
      <c r="L49" s="151">
        <v>0.2</v>
      </c>
      <c r="M49" s="150">
        <v>35.200000000000003</v>
      </c>
      <c r="N49" s="73">
        <f t="shared" si="2"/>
        <v>0</v>
      </c>
      <c r="O49" s="71">
        <f t="shared" si="3"/>
        <v>0</v>
      </c>
    </row>
    <row r="50" spans="1:15" s="8" customFormat="1" ht="14" x14ac:dyDescent="0.15">
      <c r="A50" s="137" t="s">
        <v>50</v>
      </c>
      <c r="B50" s="85"/>
      <c r="C50" s="147">
        <v>330</v>
      </c>
      <c r="D50" s="146">
        <v>609529033096</v>
      </c>
      <c r="E50" s="148" t="s">
        <v>54</v>
      </c>
      <c r="F50" s="85"/>
      <c r="G50" s="139" t="s">
        <v>80</v>
      </c>
      <c r="H50" s="148" t="s">
        <v>62</v>
      </c>
      <c r="I50" s="76"/>
      <c r="J50" s="150">
        <v>69.989999999999995</v>
      </c>
      <c r="K50" s="150">
        <v>44</v>
      </c>
      <c r="L50" s="151">
        <v>0.2</v>
      </c>
      <c r="M50" s="150">
        <v>35.200000000000003</v>
      </c>
      <c r="N50" s="73">
        <f t="shared" si="2"/>
        <v>0</v>
      </c>
      <c r="O50" s="71">
        <f t="shared" si="3"/>
        <v>0</v>
      </c>
    </row>
    <row r="51" spans="1:15" s="8" customFormat="1" ht="14" x14ac:dyDescent="0.15">
      <c r="A51" s="137" t="s">
        <v>50</v>
      </c>
      <c r="B51" s="85"/>
      <c r="C51" s="147">
        <v>330</v>
      </c>
      <c r="D51" s="146" t="s">
        <v>53</v>
      </c>
      <c r="E51" s="148" t="s">
        <v>54</v>
      </c>
      <c r="F51" s="85"/>
      <c r="G51" s="139" t="s">
        <v>81</v>
      </c>
      <c r="H51" s="148" t="s">
        <v>62</v>
      </c>
      <c r="I51" s="76"/>
      <c r="J51" s="150">
        <v>69.989999999999995</v>
      </c>
      <c r="K51" s="150">
        <v>44</v>
      </c>
      <c r="L51" s="151">
        <v>0.2</v>
      </c>
      <c r="M51" s="150">
        <v>35.200000000000003</v>
      </c>
      <c r="N51" s="73">
        <f t="shared" si="2"/>
        <v>0</v>
      </c>
      <c r="O51" s="71">
        <f t="shared" si="3"/>
        <v>0</v>
      </c>
    </row>
    <row r="52" spans="1:15" s="8" customFormat="1" ht="14" x14ac:dyDescent="0.15">
      <c r="A52" s="139" t="s">
        <v>50</v>
      </c>
      <c r="B52" s="85"/>
      <c r="C52" s="147">
        <v>330</v>
      </c>
      <c r="D52" s="146">
        <v>609529533077</v>
      </c>
      <c r="E52" s="148" t="s">
        <v>54</v>
      </c>
      <c r="F52" s="85"/>
      <c r="G52" s="139" t="s">
        <v>82</v>
      </c>
      <c r="H52" s="148" t="s">
        <v>62</v>
      </c>
      <c r="I52" s="76"/>
      <c r="J52" s="150">
        <v>69.989999999999995</v>
      </c>
      <c r="K52" s="150">
        <v>44</v>
      </c>
      <c r="L52" s="151">
        <v>0.2</v>
      </c>
      <c r="M52" s="150">
        <v>35.200000000000003</v>
      </c>
      <c r="N52" s="73">
        <f t="shared" si="2"/>
        <v>0</v>
      </c>
      <c r="O52" s="71">
        <f t="shared" si="3"/>
        <v>0</v>
      </c>
    </row>
    <row r="53" spans="1:15" s="8" customFormat="1" ht="14" x14ac:dyDescent="0.15">
      <c r="A53" s="139" t="s">
        <v>50</v>
      </c>
      <c r="B53" s="85"/>
      <c r="C53" s="147">
        <v>330</v>
      </c>
      <c r="D53" s="146">
        <v>609529933068</v>
      </c>
      <c r="E53" s="148" t="s">
        <v>54</v>
      </c>
      <c r="F53" s="85"/>
      <c r="G53" s="139" t="s">
        <v>83</v>
      </c>
      <c r="H53" s="148" t="s">
        <v>62</v>
      </c>
      <c r="I53" s="76"/>
      <c r="J53" s="150">
        <v>69.989999999999995</v>
      </c>
      <c r="K53" s="150">
        <v>44</v>
      </c>
      <c r="L53" s="151">
        <v>0.2</v>
      </c>
      <c r="M53" s="150">
        <v>35.200000000000003</v>
      </c>
      <c r="N53" s="73">
        <f t="shared" si="2"/>
        <v>0</v>
      </c>
      <c r="O53" s="71">
        <f t="shared" si="3"/>
        <v>0</v>
      </c>
    </row>
    <row r="54" spans="1:15" s="8" customFormat="1" ht="14" x14ac:dyDescent="0.15">
      <c r="A54" s="139" t="s">
        <v>51</v>
      </c>
      <c r="B54" s="85"/>
      <c r="C54" s="148">
        <v>344</v>
      </c>
      <c r="D54" s="146">
        <v>609529934416</v>
      </c>
      <c r="E54" s="148" t="s">
        <v>55</v>
      </c>
      <c r="F54" s="85"/>
      <c r="G54" s="139" t="s">
        <v>84</v>
      </c>
      <c r="H54" s="148" t="s">
        <v>62</v>
      </c>
      <c r="I54" s="76"/>
      <c r="J54" s="150">
        <v>74.989999999999995</v>
      </c>
      <c r="K54" s="150">
        <v>41.5</v>
      </c>
      <c r="L54" s="151">
        <v>0.2</v>
      </c>
      <c r="M54" s="150">
        <v>33.200000000000003</v>
      </c>
      <c r="N54" s="73">
        <f t="shared" si="2"/>
        <v>0</v>
      </c>
      <c r="O54" s="71">
        <f t="shared" si="3"/>
        <v>0</v>
      </c>
    </row>
    <row r="55" spans="1:15" s="8" customFormat="1" ht="15" thickBot="1" x14ac:dyDescent="0.2">
      <c r="A55" s="140" t="s">
        <v>52</v>
      </c>
      <c r="B55" s="85"/>
      <c r="C55" s="148">
        <v>334</v>
      </c>
      <c r="D55" s="146">
        <v>609529033416</v>
      </c>
      <c r="E55" s="148" t="s">
        <v>55</v>
      </c>
      <c r="F55" s="85"/>
      <c r="G55" s="139" t="s">
        <v>84</v>
      </c>
      <c r="H55" s="148" t="s">
        <v>62</v>
      </c>
      <c r="I55" s="76"/>
      <c r="J55" s="150">
        <v>69.989999999999995</v>
      </c>
      <c r="K55" s="150">
        <v>38.5</v>
      </c>
      <c r="L55" s="151">
        <v>0.2</v>
      </c>
      <c r="M55" s="150">
        <v>30.8</v>
      </c>
      <c r="N55" s="73">
        <f t="shared" si="2"/>
        <v>0</v>
      </c>
      <c r="O55" s="71">
        <f t="shared" si="3"/>
        <v>0</v>
      </c>
    </row>
    <row r="56" spans="1:15" s="8" customFormat="1" ht="15" hidden="1" thickBot="1" x14ac:dyDescent="0.2">
      <c r="A56" s="16"/>
      <c r="B56" s="16"/>
      <c r="C56" s="16"/>
      <c r="D56" s="16"/>
      <c r="E56" s="16"/>
      <c r="F56" s="16"/>
      <c r="G56" s="16"/>
      <c r="H56" s="16"/>
      <c r="I56" s="77"/>
      <c r="J56" s="17"/>
      <c r="K56" s="18"/>
      <c r="L56" s="19"/>
      <c r="M56" s="15">
        <f t="shared" ref="M56:M86" si="4">SUM(K56-(L56*K56))</f>
        <v>0</v>
      </c>
      <c r="N56" s="73">
        <f t="shared" ref="N56:N86" si="5">SUM(I56*M56)</f>
        <v>0</v>
      </c>
      <c r="O56" s="71">
        <f t="shared" ref="O56:O86" si="6">SUM(I56*J56)</f>
        <v>0</v>
      </c>
    </row>
    <row r="57" spans="1:15" s="8" customFormat="1" ht="15" hidden="1" thickBot="1" x14ac:dyDescent="0.2">
      <c r="A57" s="16"/>
      <c r="B57" s="16"/>
      <c r="C57" s="16"/>
      <c r="D57" s="16"/>
      <c r="E57" s="16"/>
      <c r="F57" s="16"/>
      <c r="G57" s="16"/>
      <c r="H57" s="16"/>
      <c r="I57" s="77"/>
      <c r="J57" s="17"/>
      <c r="K57" s="18"/>
      <c r="L57" s="19"/>
      <c r="M57" s="15">
        <f t="shared" si="4"/>
        <v>0</v>
      </c>
      <c r="N57" s="73">
        <f t="shared" si="5"/>
        <v>0</v>
      </c>
      <c r="O57" s="71">
        <f t="shared" si="6"/>
        <v>0</v>
      </c>
    </row>
    <row r="58" spans="1:15" s="8" customFormat="1" ht="15" hidden="1" thickBot="1" x14ac:dyDescent="0.2">
      <c r="A58" s="16"/>
      <c r="B58" s="16"/>
      <c r="C58" s="16"/>
      <c r="D58" s="16"/>
      <c r="E58" s="16"/>
      <c r="F58" s="16"/>
      <c r="G58" s="16"/>
      <c r="H58" s="16"/>
      <c r="I58" s="77"/>
      <c r="J58" s="17"/>
      <c r="K58" s="18"/>
      <c r="L58" s="19"/>
      <c r="M58" s="15">
        <f t="shared" si="4"/>
        <v>0</v>
      </c>
      <c r="N58" s="73">
        <f t="shared" si="5"/>
        <v>0</v>
      </c>
      <c r="O58" s="71">
        <f t="shared" si="6"/>
        <v>0</v>
      </c>
    </row>
    <row r="59" spans="1:15" s="8" customFormat="1" ht="15" hidden="1" thickBot="1" x14ac:dyDescent="0.2">
      <c r="A59" s="16"/>
      <c r="B59" s="16"/>
      <c r="C59" s="16"/>
      <c r="D59" s="16"/>
      <c r="E59" s="16"/>
      <c r="F59" s="16"/>
      <c r="G59" s="16"/>
      <c r="H59" s="16"/>
      <c r="I59" s="77"/>
      <c r="J59" s="17"/>
      <c r="K59" s="18"/>
      <c r="L59" s="19"/>
      <c r="M59" s="15">
        <f t="shared" si="4"/>
        <v>0</v>
      </c>
      <c r="N59" s="73">
        <f t="shared" si="5"/>
        <v>0</v>
      </c>
      <c r="O59" s="71">
        <f t="shared" si="6"/>
        <v>0</v>
      </c>
    </row>
    <row r="60" spans="1:15" s="8" customFormat="1" ht="15" hidden="1" thickBot="1" x14ac:dyDescent="0.2">
      <c r="A60" s="16"/>
      <c r="B60" s="16"/>
      <c r="C60" s="16"/>
      <c r="D60" s="16"/>
      <c r="E60" s="16"/>
      <c r="F60" s="16"/>
      <c r="G60" s="16"/>
      <c r="H60" s="16"/>
      <c r="I60" s="77"/>
      <c r="J60" s="17"/>
      <c r="K60" s="18"/>
      <c r="L60" s="19"/>
      <c r="M60" s="15">
        <f t="shared" si="4"/>
        <v>0</v>
      </c>
      <c r="N60" s="73">
        <f t="shared" si="5"/>
        <v>0</v>
      </c>
      <c r="O60" s="71">
        <f t="shared" si="6"/>
        <v>0</v>
      </c>
    </row>
    <row r="61" spans="1:15" s="8" customFormat="1" ht="15" hidden="1" thickBot="1" x14ac:dyDescent="0.2">
      <c r="A61" s="16"/>
      <c r="B61" s="16"/>
      <c r="C61" s="16"/>
      <c r="D61" s="16"/>
      <c r="E61" s="16"/>
      <c r="F61" s="16"/>
      <c r="G61" s="16"/>
      <c r="H61" s="16"/>
      <c r="I61" s="77"/>
      <c r="J61" s="17"/>
      <c r="K61" s="18"/>
      <c r="L61" s="19"/>
      <c r="M61" s="15">
        <f t="shared" si="4"/>
        <v>0</v>
      </c>
      <c r="N61" s="73">
        <f t="shared" si="5"/>
        <v>0</v>
      </c>
      <c r="O61" s="71">
        <f t="shared" si="6"/>
        <v>0</v>
      </c>
    </row>
    <row r="62" spans="1:15" s="8" customFormat="1" ht="15" hidden="1" thickBot="1" x14ac:dyDescent="0.2">
      <c r="A62" s="16"/>
      <c r="B62" s="16"/>
      <c r="C62" s="16"/>
      <c r="D62" s="16"/>
      <c r="E62" s="16"/>
      <c r="F62" s="16"/>
      <c r="G62" s="16"/>
      <c r="H62" s="16"/>
      <c r="I62" s="77"/>
      <c r="J62" s="17"/>
      <c r="K62" s="18"/>
      <c r="L62" s="19"/>
      <c r="M62" s="15">
        <f t="shared" si="4"/>
        <v>0</v>
      </c>
      <c r="N62" s="73">
        <f t="shared" si="5"/>
        <v>0</v>
      </c>
      <c r="O62" s="71">
        <f t="shared" si="6"/>
        <v>0</v>
      </c>
    </row>
    <row r="63" spans="1:15" s="8" customFormat="1" ht="15" hidden="1" thickBot="1" x14ac:dyDescent="0.2">
      <c r="A63" s="16"/>
      <c r="B63" s="16"/>
      <c r="C63" s="16"/>
      <c r="D63" s="16"/>
      <c r="E63" s="16"/>
      <c r="F63" s="16"/>
      <c r="G63" s="16"/>
      <c r="H63" s="16"/>
      <c r="I63" s="77"/>
      <c r="J63" s="17"/>
      <c r="K63" s="18"/>
      <c r="L63" s="19"/>
      <c r="M63" s="15">
        <f t="shared" si="4"/>
        <v>0</v>
      </c>
      <c r="N63" s="73">
        <f t="shared" si="5"/>
        <v>0</v>
      </c>
      <c r="O63" s="71">
        <f t="shared" si="6"/>
        <v>0</v>
      </c>
    </row>
    <row r="64" spans="1:15" s="8" customFormat="1" ht="15" hidden="1" thickBot="1" x14ac:dyDescent="0.2">
      <c r="A64" s="16"/>
      <c r="B64" s="16"/>
      <c r="C64" s="16"/>
      <c r="D64" s="16"/>
      <c r="E64" s="16"/>
      <c r="F64" s="16"/>
      <c r="G64" s="16"/>
      <c r="H64" s="16"/>
      <c r="I64" s="77"/>
      <c r="J64" s="17"/>
      <c r="K64" s="18"/>
      <c r="L64" s="19"/>
      <c r="M64" s="15">
        <f t="shared" si="4"/>
        <v>0</v>
      </c>
      <c r="N64" s="73">
        <f t="shared" si="5"/>
        <v>0</v>
      </c>
      <c r="O64" s="71">
        <f t="shared" si="6"/>
        <v>0</v>
      </c>
    </row>
    <row r="65" spans="1:15" s="8" customFormat="1" ht="15" hidden="1" thickBot="1" x14ac:dyDescent="0.2">
      <c r="A65" s="16"/>
      <c r="B65" s="16"/>
      <c r="C65" s="16"/>
      <c r="D65" s="16"/>
      <c r="E65" s="16"/>
      <c r="F65" s="16"/>
      <c r="G65" s="16"/>
      <c r="H65" s="16"/>
      <c r="I65" s="77"/>
      <c r="J65" s="17"/>
      <c r="K65" s="18"/>
      <c r="L65" s="19"/>
      <c r="M65" s="15">
        <f t="shared" si="4"/>
        <v>0</v>
      </c>
      <c r="N65" s="73">
        <f t="shared" si="5"/>
        <v>0</v>
      </c>
      <c r="O65" s="71">
        <f t="shared" si="6"/>
        <v>0</v>
      </c>
    </row>
    <row r="66" spans="1:15" s="8" customFormat="1" ht="15" hidden="1" thickBot="1" x14ac:dyDescent="0.2">
      <c r="A66" s="16"/>
      <c r="B66" s="16"/>
      <c r="C66" s="16"/>
      <c r="D66" s="16"/>
      <c r="E66" s="16"/>
      <c r="F66" s="16"/>
      <c r="G66" s="16"/>
      <c r="H66" s="16"/>
      <c r="I66" s="77"/>
      <c r="J66" s="17"/>
      <c r="K66" s="18"/>
      <c r="L66" s="19"/>
      <c r="M66" s="15">
        <f t="shared" si="4"/>
        <v>0</v>
      </c>
      <c r="N66" s="73">
        <f t="shared" si="5"/>
        <v>0</v>
      </c>
      <c r="O66" s="71">
        <f t="shared" si="6"/>
        <v>0</v>
      </c>
    </row>
    <row r="67" spans="1:15" s="8" customFormat="1" ht="15" hidden="1" thickBot="1" x14ac:dyDescent="0.2">
      <c r="A67" s="16"/>
      <c r="B67" s="16"/>
      <c r="C67" s="16"/>
      <c r="D67" s="16"/>
      <c r="E67" s="16"/>
      <c r="F67" s="16"/>
      <c r="G67" s="16"/>
      <c r="H67" s="16"/>
      <c r="I67" s="77"/>
      <c r="J67" s="17"/>
      <c r="K67" s="18"/>
      <c r="L67" s="19"/>
      <c r="M67" s="15">
        <f t="shared" si="4"/>
        <v>0</v>
      </c>
      <c r="N67" s="73">
        <f t="shared" si="5"/>
        <v>0</v>
      </c>
      <c r="O67" s="71">
        <f t="shared" si="6"/>
        <v>0</v>
      </c>
    </row>
    <row r="68" spans="1:15" s="8" customFormat="1" ht="15" hidden="1" thickBot="1" x14ac:dyDescent="0.2">
      <c r="A68" s="16"/>
      <c r="B68" s="16"/>
      <c r="C68" s="16"/>
      <c r="D68" s="16"/>
      <c r="E68" s="16"/>
      <c r="F68" s="16"/>
      <c r="G68" s="16"/>
      <c r="H68" s="16"/>
      <c r="I68" s="77"/>
      <c r="J68" s="17"/>
      <c r="K68" s="18"/>
      <c r="L68" s="19"/>
      <c r="M68" s="15">
        <f t="shared" si="4"/>
        <v>0</v>
      </c>
      <c r="N68" s="73">
        <f t="shared" si="5"/>
        <v>0</v>
      </c>
      <c r="O68" s="71">
        <f t="shared" si="6"/>
        <v>0</v>
      </c>
    </row>
    <row r="69" spans="1:15" s="8" customFormat="1" ht="15" hidden="1" thickBot="1" x14ac:dyDescent="0.2">
      <c r="A69" s="16"/>
      <c r="B69" s="16"/>
      <c r="C69" s="16"/>
      <c r="D69" s="16"/>
      <c r="E69" s="16"/>
      <c r="F69" s="16"/>
      <c r="G69" s="16"/>
      <c r="H69" s="16"/>
      <c r="I69" s="77"/>
      <c r="J69" s="17"/>
      <c r="K69" s="18"/>
      <c r="L69" s="19"/>
      <c r="M69" s="15">
        <f t="shared" si="4"/>
        <v>0</v>
      </c>
      <c r="N69" s="73">
        <f t="shared" si="5"/>
        <v>0</v>
      </c>
      <c r="O69" s="71">
        <f t="shared" si="6"/>
        <v>0</v>
      </c>
    </row>
    <row r="70" spans="1:15" s="8" customFormat="1" ht="15" hidden="1" thickBot="1" x14ac:dyDescent="0.2">
      <c r="A70" s="16"/>
      <c r="B70" s="16"/>
      <c r="C70" s="16"/>
      <c r="D70" s="16"/>
      <c r="E70" s="16"/>
      <c r="F70" s="16"/>
      <c r="G70" s="16"/>
      <c r="H70" s="16"/>
      <c r="I70" s="77"/>
      <c r="J70" s="17"/>
      <c r="K70" s="18"/>
      <c r="L70" s="19"/>
      <c r="M70" s="15">
        <f t="shared" si="4"/>
        <v>0</v>
      </c>
      <c r="N70" s="73">
        <f t="shared" si="5"/>
        <v>0</v>
      </c>
      <c r="O70" s="71">
        <f t="shared" si="6"/>
        <v>0</v>
      </c>
    </row>
    <row r="71" spans="1:15" s="8" customFormat="1" ht="15" hidden="1" thickBot="1" x14ac:dyDescent="0.2">
      <c r="A71" s="16"/>
      <c r="B71" s="16"/>
      <c r="C71" s="16"/>
      <c r="D71" s="16"/>
      <c r="E71" s="16"/>
      <c r="F71" s="16"/>
      <c r="G71" s="16"/>
      <c r="H71" s="16"/>
      <c r="I71" s="77"/>
      <c r="J71" s="17"/>
      <c r="K71" s="18"/>
      <c r="L71" s="19"/>
      <c r="M71" s="15">
        <f t="shared" si="4"/>
        <v>0</v>
      </c>
      <c r="N71" s="73">
        <f t="shared" si="5"/>
        <v>0</v>
      </c>
      <c r="O71" s="71">
        <f t="shared" si="6"/>
        <v>0</v>
      </c>
    </row>
    <row r="72" spans="1:15" s="8" customFormat="1" ht="15" hidden="1" thickBot="1" x14ac:dyDescent="0.2">
      <c r="A72" s="16"/>
      <c r="B72" s="16"/>
      <c r="C72" s="16"/>
      <c r="D72" s="16"/>
      <c r="E72" s="16"/>
      <c r="F72" s="16"/>
      <c r="G72" s="16"/>
      <c r="H72" s="16"/>
      <c r="I72" s="77"/>
      <c r="J72" s="17"/>
      <c r="K72" s="18"/>
      <c r="L72" s="19"/>
      <c r="M72" s="15">
        <f t="shared" si="4"/>
        <v>0</v>
      </c>
      <c r="N72" s="73">
        <f t="shared" si="5"/>
        <v>0</v>
      </c>
      <c r="O72" s="71">
        <f t="shared" si="6"/>
        <v>0</v>
      </c>
    </row>
    <row r="73" spans="1:15" s="8" customFormat="1" ht="15" hidden="1" thickBot="1" x14ac:dyDescent="0.2">
      <c r="A73" s="16"/>
      <c r="B73" s="16"/>
      <c r="C73" s="16"/>
      <c r="D73" s="16"/>
      <c r="E73" s="16"/>
      <c r="F73" s="16"/>
      <c r="G73" s="16"/>
      <c r="H73" s="16"/>
      <c r="I73" s="77"/>
      <c r="J73" s="17"/>
      <c r="K73" s="18"/>
      <c r="L73" s="19"/>
      <c r="M73" s="15">
        <f t="shared" si="4"/>
        <v>0</v>
      </c>
      <c r="N73" s="73">
        <f t="shared" si="5"/>
        <v>0</v>
      </c>
      <c r="O73" s="71">
        <f t="shared" si="6"/>
        <v>0</v>
      </c>
    </row>
    <row r="74" spans="1:15" s="8" customFormat="1" ht="15" hidden="1" thickBot="1" x14ac:dyDescent="0.2">
      <c r="A74" s="16"/>
      <c r="B74" s="16"/>
      <c r="C74" s="16"/>
      <c r="D74" s="16"/>
      <c r="E74" s="16"/>
      <c r="F74" s="16"/>
      <c r="G74" s="16"/>
      <c r="H74" s="16"/>
      <c r="I74" s="77"/>
      <c r="J74" s="17"/>
      <c r="K74" s="18"/>
      <c r="L74" s="19"/>
      <c r="M74" s="15">
        <f t="shared" si="4"/>
        <v>0</v>
      </c>
      <c r="N74" s="73">
        <f t="shared" si="5"/>
        <v>0</v>
      </c>
      <c r="O74" s="71">
        <f t="shared" si="6"/>
        <v>0</v>
      </c>
    </row>
    <row r="75" spans="1:15" s="8" customFormat="1" ht="15" hidden="1" thickBot="1" x14ac:dyDescent="0.2">
      <c r="A75" s="16"/>
      <c r="B75" s="16"/>
      <c r="C75" s="16"/>
      <c r="D75" s="16"/>
      <c r="E75" s="16"/>
      <c r="F75" s="16"/>
      <c r="G75" s="16"/>
      <c r="H75" s="16"/>
      <c r="I75" s="77"/>
      <c r="J75" s="17"/>
      <c r="K75" s="18"/>
      <c r="L75" s="19"/>
      <c r="M75" s="15">
        <f t="shared" si="4"/>
        <v>0</v>
      </c>
      <c r="N75" s="73">
        <f t="shared" si="5"/>
        <v>0</v>
      </c>
      <c r="O75" s="71">
        <f t="shared" si="6"/>
        <v>0</v>
      </c>
    </row>
    <row r="76" spans="1:15" s="8" customFormat="1" ht="15" hidden="1" thickBot="1" x14ac:dyDescent="0.2">
      <c r="A76" s="16"/>
      <c r="B76" s="16"/>
      <c r="C76" s="16"/>
      <c r="D76" s="16"/>
      <c r="E76" s="16"/>
      <c r="F76" s="16"/>
      <c r="G76" s="16"/>
      <c r="H76" s="16"/>
      <c r="I76" s="77"/>
      <c r="J76" s="17"/>
      <c r="K76" s="18"/>
      <c r="L76" s="19"/>
      <c r="M76" s="15">
        <f t="shared" si="4"/>
        <v>0</v>
      </c>
      <c r="N76" s="73">
        <f t="shared" si="5"/>
        <v>0</v>
      </c>
      <c r="O76" s="71">
        <f t="shared" si="6"/>
        <v>0</v>
      </c>
    </row>
    <row r="77" spans="1:15" s="8" customFormat="1" ht="15" hidden="1" thickBot="1" x14ac:dyDescent="0.2">
      <c r="A77" s="16"/>
      <c r="B77" s="16"/>
      <c r="C77" s="16"/>
      <c r="D77" s="16"/>
      <c r="E77" s="16"/>
      <c r="F77" s="16"/>
      <c r="G77" s="16"/>
      <c r="H77" s="16"/>
      <c r="I77" s="77"/>
      <c r="J77" s="17"/>
      <c r="K77" s="18"/>
      <c r="L77" s="19"/>
      <c r="M77" s="15">
        <f t="shared" si="4"/>
        <v>0</v>
      </c>
      <c r="N77" s="73">
        <f t="shared" si="5"/>
        <v>0</v>
      </c>
      <c r="O77" s="71">
        <f t="shared" si="6"/>
        <v>0</v>
      </c>
    </row>
    <row r="78" spans="1:15" s="8" customFormat="1" ht="15" hidden="1" thickBot="1" x14ac:dyDescent="0.2">
      <c r="A78" s="16"/>
      <c r="B78" s="16"/>
      <c r="C78" s="16"/>
      <c r="D78" s="16"/>
      <c r="E78" s="16"/>
      <c r="F78" s="16"/>
      <c r="G78" s="16"/>
      <c r="H78" s="16"/>
      <c r="I78" s="77"/>
      <c r="J78" s="17"/>
      <c r="K78" s="18"/>
      <c r="L78" s="19"/>
      <c r="M78" s="15">
        <f t="shared" si="4"/>
        <v>0</v>
      </c>
      <c r="N78" s="73">
        <f t="shared" si="5"/>
        <v>0</v>
      </c>
      <c r="O78" s="71">
        <f t="shared" si="6"/>
        <v>0</v>
      </c>
    </row>
    <row r="79" spans="1:15" s="8" customFormat="1" ht="15" hidden="1" thickBot="1" x14ac:dyDescent="0.2">
      <c r="A79" s="16"/>
      <c r="B79" s="16"/>
      <c r="C79" s="16"/>
      <c r="D79" s="16"/>
      <c r="E79" s="16"/>
      <c r="F79" s="16"/>
      <c r="G79" s="16"/>
      <c r="H79" s="16"/>
      <c r="I79" s="77"/>
      <c r="J79" s="17"/>
      <c r="K79" s="18"/>
      <c r="L79" s="19"/>
      <c r="M79" s="15">
        <f t="shared" si="4"/>
        <v>0</v>
      </c>
      <c r="N79" s="73">
        <f t="shared" si="5"/>
        <v>0</v>
      </c>
      <c r="O79" s="71">
        <f t="shared" si="6"/>
        <v>0</v>
      </c>
    </row>
    <row r="80" spans="1:15" s="8" customFormat="1" ht="15" hidden="1" thickBot="1" x14ac:dyDescent="0.2">
      <c r="A80" s="16"/>
      <c r="B80" s="16"/>
      <c r="C80" s="16"/>
      <c r="D80" s="16"/>
      <c r="E80" s="16"/>
      <c r="F80" s="16"/>
      <c r="G80" s="16"/>
      <c r="H80" s="16"/>
      <c r="I80" s="77"/>
      <c r="J80" s="17"/>
      <c r="K80" s="18"/>
      <c r="L80" s="19"/>
      <c r="M80" s="15">
        <f t="shared" si="4"/>
        <v>0</v>
      </c>
      <c r="N80" s="73">
        <f t="shared" si="5"/>
        <v>0</v>
      </c>
      <c r="O80" s="71">
        <f t="shared" si="6"/>
        <v>0</v>
      </c>
    </row>
    <row r="81" spans="1:15" s="8" customFormat="1" ht="15" hidden="1" thickBot="1" x14ac:dyDescent="0.2">
      <c r="A81" s="16"/>
      <c r="B81" s="16"/>
      <c r="C81" s="16"/>
      <c r="D81" s="16"/>
      <c r="E81" s="16"/>
      <c r="F81" s="16"/>
      <c r="G81" s="16"/>
      <c r="H81" s="16"/>
      <c r="I81" s="77"/>
      <c r="J81" s="17"/>
      <c r="K81" s="18"/>
      <c r="L81" s="19"/>
      <c r="M81" s="15">
        <f t="shared" si="4"/>
        <v>0</v>
      </c>
      <c r="N81" s="73">
        <f t="shared" si="5"/>
        <v>0</v>
      </c>
      <c r="O81" s="71">
        <f t="shared" si="6"/>
        <v>0</v>
      </c>
    </row>
    <row r="82" spans="1:15" s="8" customFormat="1" ht="15" hidden="1" thickBot="1" x14ac:dyDescent="0.2">
      <c r="A82" s="16"/>
      <c r="B82" s="16"/>
      <c r="C82" s="16"/>
      <c r="D82" s="16"/>
      <c r="E82" s="16"/>
      <c r="F82" s="16"/>
      <c r="G82" s="16"/>
      <c r="H82" s="16"/>
      <c r="I82" s="77"/>
      <c r="J82" s="17"/>
      <c r="K82" s="18"/>
      <c r="L82" s="19"/>
      <c r="M82" s="15">
        <f t="shared" si="4"/>
        <v>0</v>
      </c>
      <c r="N82" s="73">
        <f t="shared" si="5"/>
        <v>0</v>
      </c>
      <c r="O82" s="71">
        <f t="shared" si="6"/>
        <v>0</v>
      </c>
    </row>
    <row r="83" spans="1:15" s="8" customFormat="1" ht="15" hidden="1" thickBot="1" x14ac:dyDescent="0.2">
      <c r="A83" s="16"/>
      <c r="B83" s="16"/>
      <c r="C83" s="16"/>
      <c r="D83" s="16"/>
      <c r="E83" s="16"/>
      <c r="F83" s="16"/>
      <c r="G83" s="16"/>
      <c r="H83" s="16"/>
      <c r="I83" s="77"/>
      <c r="J83" s="17"/>
      <c r="K83" s="18"/>
      <c r="L83" s="19"/>
      <c r="M83" s="15">
        <f t="shared" si="4"/>
        <v>0</v>
      </c>
      <c r="N83" s="73">
        <f t="shared" si="5"/>
        <v>0</v>
      </c>
      <c r="O83" s="71">
        <f t="shared" si="6"/>
        <v>0</v>
      </c>
    </row>
    <row r="84" spans="1:15" s="8" customFormat="1" ht="15" hidden="1" thickBot="1" x14ac:dyDescent="0.2">
      <c r="A84" s="16"/>
      <c r="B84" s="16"/>
      <c r="C84" s="16"/>
      <c r="D84" s="16"/>
      <c r="E84" s="16"/>
      <c r="F84" s="16"/>
      <c r="G84" s="16"/>
      <c r="H84" s="16"/>
      <c r="I84" s="77"/>
      <c r="J84" s="17"/>
      <c r="K84" s="18"/>
      <c r="L84" s="19"/>
      <c r="M84" s="15">
        <f t="shared" si="4"/>
        <v>0</v>
      </c>
      <c r="N84" s="73">
        <f t="shared" si="5"/>
        <v>0</v>
      </c>
      <c r="O84" s="71">
        <f t="shared" si="6"/>
        <v>0</v>
      </c>
    </row>
    <row r="85" spans="1:15" s="8" customFormat="1" ht="15" hidden="1" thickBot="1" x14ac:dyDescent="0.2">
      <c r="A85" s="16"/>
      <c r="B85" s="16"/>
      <c r="C85" s="16"/>
      <c r="D85" s="16"/>
      <c r="E85" s="16"/>
      <c r="F85" s="16"/>
      <c r="G85" s="16"/>
      <c r="H85" s="16"/>
      <c r="I85" s="77"/>
      <c r="J85" s="17"/>
      <c r="K85" s="18"/>
      <c r="L85" s="19"/>
      <c r="M85" s="15">
        <f t="shared" si="4"/>
        <v>0</v>
      </c>
      <c r="N85" s="73">
        <f t="shared" si="5"/>
        <v>0</v>
      </c>
      <c r="O85" s="71">
        <f t="shared" si="6"/>
        <v>0</v>
      </c>
    </row>
    <row r="86" spans="1:15" s="8" customFormat="1" ht="15" hidden="1" thickBot="1" x14ac:dyDescent="0.2">
      <c r="A86" s="16"/>
      <c r="B86" s="16"/>
      <c r="C86" s="16"/>
      <c r="D86" s="16"/>
      <c r="E86" s="16"/>
      <c r="F86" s="16"/>
      <c r="G86" s="16"/>
      <c r="H86" s="16"/>
      <c r="I86" s="78"/>
      <c r="J86" s="17"/>
      <c r="K86" s="18"/>
      <c r="L86" s="19"/>
      <c r="M86" s="15">
        <f t="shared" si="4"/>
        <v>0</v>
      </c>
      <c r="N86" s="74">
        <f t="shared" si="5"/>
        <v>0</v>
      </c>
      <c r="O86" s="71">
        <f t="shared" si="6"/>
        <v>0</v>
      </c>
    </row>
    <row r="87" spans="1:15" s="8" customFormat="1" ht="15" thickBot="1" x14ac:dyDescent="0.2">
      <c r="H87" s="20" t="s">
        <v>33</v>
      </c>
      <c r="I87" s="21">
        <f>SUM(I24:I86)</f>
        <v>0</v>
      </c>
      <c r="J87" s="22"/>
      <c r="K87" s="23"/>
      <c r="L87" s="24"/>
      <c r="M87" s="20" t="s">
        <v>42</v>
      </c>
      <c r="N87" s="25">
        <f>SUM(N24:N86)</f>
        <v>0</v>
      </c>
      <c r="O87" s="26">
        <f>SUM(O24:O86)</f>
        <v>0</v>
      </c>
    </row>
    <row r="88" spans="1:15" s="8" customFormat="1" ht="14" x14ac:dyDescent="0.15">
      <c r="I88" s="23"/>
      <c r="J88" s="23"/>
      <c r="K88" s="23"/>
      <c r="L88" s="24"/>
      <c r="M88" s="23"/>
    </row>
    <row r="89" spans="1:15" x14ac:dyDescent="0.15">
      <c r="I89" s="2"/>
      <c r="L89" s="3"/>
      <c r="M89" s="2"/>
      <c r="N89" s="1"/>
    </row>
  </sheetData>
  <autoFilter ref="A23:O87" xr:uid="{6B6A33D6-0B17-481E-9023-2C96B16F9AB8}">
    <filterColumn colId="12">
      <filters>
        <filter val="$112.50"/>
        <filter val="$131.25"/>
        <filter val="$18.75"/>
        <filter val="$26.25"/>
        <filter val="$41.25"/>
        <filter val="$48.75"/>
        <filter val="$60.00"/>
        <filter val="$67.50"/>
        <filter val="$75.00"/>
        <filter val="$86.25"/>
        <filter val="$93.75"/>
        <filter val="TOTAL"/>
      </filters>
    </filterColumn>
  </autoFilter>
  <mergeCells count="23">
    <mergeCell ref="B1:D1"/>
    <mergeCell ref="B3:D3"/>
    <mergeCell ref="I2:K2"/>
    <mergeCell ref="I3:K3"/>
    <mergeCell ref="I4:K4"/>
    <mergeCell ref="B2:D2"/>
    <mergeCell ref="B4:D4"/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TYLER LOCKARD</cp:lastModifiedBy>
  <cp:lastPrinted>2020-01-15T18:18:22Z</cp:lastPrinted>
  <dcterms:created xsi:type="dcterms:W3CDTF">2018-12-06T18:31:56Z</dcterms:created>
  <dcterms:modified xsi:type="dcterms:W3CDTF">2020-01-22T18:04:47Z</dcterms:modified>
</cp:coreProperties>
</file>