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10" yWindow="65521" windowWidth="11475" windowHeight="9660" tabRatio="658" activeTab="0"/>
  </bookViews>
  <sheets>
    <sheet name="Athalon Luggage" sheetId="1" r:id="rId1"/>
    <sheet name="Athalon Snow" sheetId="2" r:id="rId2"/>
    <sheet name="Carlos Falchi" sheetId="3" r:id="rId3"/>
  </sheets>
  <definedNames/>
  <calcPr fullCalcOnLoad="1"/>
</workbook>
</file>

<file path=xl/sharedStrings.xml><?xml version="1.0" encoding="utf-8"?>
<sst xmlns="http://schemas.openxmlformats.org/spreadsheetml/2006/main" count="1938" uniqueCount="564">
  <si>
    <t>NightVision</t>
  </si>
  <si>
    <t>821GG</t>
  </si>
  <si>
    <t>821NV</t>
  </si>
  <si>
    <t>Athalon "The Glider" - 21" Wheeling Carryon</t>
  </si>
  <si>
    <t>830BLK</t>
  </si>
  <si>
    <t>830PLD</t>
  </si>
  <si>
    <t>830GG</t>
  </si>
  <si>
    <t>830LJ</t>
  </si>
  <si>
    <t>830BAK</t>
  </si>
  <si>
    <t>830NV</t>
  </si>
  <si>
    <t>829GG</t>
  </si>
  <si>
    <t>829NV</t>
  </si>
  <si>
    <t>Athalon 29" Glider Wheeling Duffel</t>
  </si>
  <si>
    <t>Athalon "The Glider" - Boot Bag</t>
  </si>
  <si>
    <t>330NV</t>
  </si>
  <si>
    <t>360GRAF</t>
  </si>
  <si>
    <t>356GRAF</t>
  </si>
  <si>
    <t>356NV</t>
  </si>
  <si>
    <t>Cubic Inches</t>
  </si>
  <si>
    <t>Interior zip-around trap door allows the bag to become adapatable for larger items</t>
  </si>
  <si>
    <t>Internal dividers are collapsible to organize and protect your shoes, boots and clothing</t>
  </si>
  <si>
    <t>bottom section is vented for aeration of the interior contents</t>
  </si>
  <si>
    <t>Backpack: can be carried in a north/south direction with its hide-away backpack straps</t>
  </si>
  <si>
    <t>As a backpack, the design distributes heavy weight, and gives maximum comfort while lightening the heaviest cargo</t>
  </si>
  <si>
    <t>Carry-all: Can be carried horizontally and comes with detachable shoulder strap</t>
  </si>
  <si>
    <t>Top and side ergonomic handles give lots of versatile carrying options</t>
  </si>
  <si>
    <t>Internal dividers are collapsible so you can organize and protect your equipment, boots and clothing</t>
  </si>
  <si>
    <t>Interior zip around trap door allows the bag to become adaptable for larger items</t>
  </si>
  <si>
    <t>The bottom section is vented for aeration of boots and shoes</t>
  </si>
  <si>
    <t>On either side, there are fully organized pockets</t>
  </si>
  <si>
    <t>The top section features a full three-sided access opening, mesh wall pockets, music port and exterior bunge cords.</t>
  </si>
  <si>
    <t>Super sleek asymmetrical design</t>
  </si>
  <si>
    <t>Front zippered, organized accessory pockets</t>
  </si>
  <si>
    <t>609529082124</t>
  </si>
  <si>
    <t>609529082162</t>
  </si>
  <si>
    <t>609529083015</t>
  </si>
  <si>
    <t>609529083039</t>
  </si>
  <si>
    <t>609529083022</t>
  </si>
  <si>
    <t>609529083053</t>
  </si>
  <si>
    <t>609529083046</t>
  </si>
  <si>
    <t>609529083060</t>
  </si>
  <si>
    <t>609529082926</t>
  </si>
  <si>
    <t>609529082957</t>
  </si>
  <si>
    <t>Product Part Number</t>
  </si>
  <si>
    <t>Product Name</t>
  </si>
  <si>
    <t xml:space="preserve">Color </t>
  </si>
  <si>
    <t>UPC Code</t>
  </si>
  <si>
    <t>UPC Check</t>
  </si>
  <si>
    <t>Product Weight</t>
  </si>
  <si>
    <t>Product Height (inches)</t>
  </si>
  <si>
    <t>Product Length (inches)</t>
  </si>
  <si>
    <t>Product Width (inches)</t>
  </si>
  <si>
    <t>Product Copy 1</t>
  </si>
  <si>
    <t>Product Copy 2</t>
  </si>
  <si>
    <t>Product Copy 3</t>
  </si>
  <si>
    <t>Product Copy 4</t>
  </si>
  <si>
    <t>Product Copy 5</t>
  </si>
  <si>
    <t>Product Copy 6</t>
  </si>
  <si>
    <t>Product Copy 7</t>
  </si>
  <si>
    <t>Product Copy 8</t>
  </si>
  <si>
    <t>Product Copy 9</t>
  </si>
  <si>
    <t>Product Copy 10</t>
  </si>
  <si>
    <t>Product Copy 11</t>
  </si>
  <si>
    <t>Product Copy 12</t>
  </si>
  <si>
    <t>Product Copy 13</t>
  </si>
  <si>
    <t>Product Copy 14</t>
  </si>
  <si>
    <t>Product Copy 15</t>
  </si>
  <si>
    <t>Product Copy 16</t>
  </si>
  <si>
    <t>Product Copy 17</t>
  </si>
  <si>
    <t>Product Copy 18</t>
  </si>
  <si>
    <t>Product Copy 19</t>
  </si>
  <si>
    <t>Shipping Weight</t>
  </si>
  <si>
    <t>Shipping Height</t>
  </si>
  <si>
    <t>Shipping Length</t>
  </si>
  <si>
    <t>Shipping Width</t>
  </si>
  <si>
    <t>Black</t>
  </si>
  <si>
    <t>On back four padded lumbar back pads for comfort and ease of carrying</t>
  </si>
  <si>
    <t>China</t>
  </si>
  <si>
    <t>Red</t>
  </si>
  <si>
    <t xml:space="preserve">Black </t>
  </si>
  <si>
    <t>Keep your ski boots and accessories warm with the Athalon heated ski boot bag</t>
  </si>
  <si>
    <t>Designed to operate with a standard household electrical outlet or your automobiles' 12V power socket</t>
  </si>
  <si>
    <t>Bag Features three temperature settings</t>
  </si>
  <si>
    <t>Warp-around heating unit keeps boots warm</t>
  </si>
  <si>
    <t>External front expanding helmet pocket can also be used to carry extra clothing and ski accessories</t>
  </si>
  <si>
    <t>Unheated side accessory pocket keeps must-haves close</t>
  </si>
  <si>
    <t>Padded, adjustable backpack straps lets you easily transport bag from car; straps can be tucked away when not in use</t>
  </si>
  <si>
    <t>Bottom has metal drainage grommets to keep contents dry</t>
  </si>
  <si>
    <t>Graffiti</t>
  </si>
  <si>
    <t>Grass Green</t>
  </si>
  <si>
    <t>Athalon Everything Boot Bag</t>
  </si>
  <si>
    <t>Separate zippered side entry and ventilated boot sections</t>
  </si>
  <si>
    <t>Bungee cord on front hold jacket, etc… and reinforced padded hidden backpack straps</t>
  </si>
  <si>
    <t>Center section for helmet, jacket, etc…</t>
  </si>
  <si>
    <t>Bottom drainage grommets and waterproof trap to keep bag contents from getting wet</t>
  </si>
  <si>
    <t>Clips in each pocket gloves, keys, etc…</t>
  </si>
  <si>
    <t>Bottom drainage grommets and waterproof tarp to keep bag contents from getting wet</t>
  </si>
  <si>
    <t>Front music/MP3 player pocket with exterior headphone port</t>
  </si>
  <si>
    <t>Top and front carry handles and reflective piping</t>
  </si>
  <si>
    <t>Contour shape fits boot easily and provides effortless transportation</t>
  </si>
  <si>
    <t>Silver</t>
  </si>
  <si>
    <t xml:space="preserve">Silver/Black </t>
  </si>
  <si>
    <t>Molded hard sides for the greatest protection of gear</t>
  </si>
  <si>
    <t>Two ventilated side pockets for ski boots</t>
  </si>
  <si>
    <t>Hide away padded backpack straps</t>
  </si>
  <si>
    <t>Extra ergonomic padding on back for added comfort</t>
  </si>
  <si>
    <t>Center compartment for helmet and accessories</t>
  </si>
  <si>
    <t>Front pocket for music with headphone port</t>
  </si>
  <si>
    <t>Athalon Molded Wheeling Boot Bag</t>
  </si>
  <si>
    <t>Telescoping pull handle and sealed ball bearing in-line skate wheels</t>
  </si>
  <si>
    <t>Athalon Single Ski Bag Padded - 155cm</t>
  </si>
  <si>
    <t xml:space="preserve">Constructed of high density polyester with waterproof backing </t>
  </si>
  <si>
    <t>Holds one pair of skis</t>
  </si>
  <si>
    <t>Fully padded end to end for ultimate protection of your gear</t>
  </si>
  <si>
    <t>Self healing nylon coil zippers</t>
  </si>
  <si>
    <t>Interlocking zippers</t>
  </si>
  <si>
    <t>Adjustable cinches with fastex clips</t>
  </si>
  <si>
    <t>Matte chrome hardware</t>
  </si>
  <si>
    <t>Athalon Single Ski Bag Padded - 180cm</t>
  </si>
  <si>
    <t>Athalon Double Ski Bag Padded - 180cm</t>
  </si>
  <si>
    <t xml:space="preserve">Fully padded end to end </t>
  </si>
  <si>
    <t>Top handle with padded grip</t>
  </si>
  <si>
    <t>Athalon Expanding Double Ski Bag Padded - 170.185.200cm</t>
  </si>
  <si>
    <t>Constructed of high sensitive polyester with waterproof backing</t>
  </si>
  <si>
    <t>Adjustable length to accommodate different lengths of skis</t>
  </si>
  <si>
    <t>Holds two sets of skis</t>
  </si>
  <si>
    <t>Adjustable cinches with clips</t>
  </si>
  <si>
    <t>Self healing nylon zippers</t>
  </si>
  <si>
    <t>Top handle with comfort grip</t>
  </si>
  <si>
    <t>Athalon Wheeling Double Ski Bag Padded - 190cm</t>
  </si>
  <si>
    <t>Sealed ball bearing in-line skate wheels</t>
  </si>
  <si>
    <t>Constructed of high density polyester with waterproof backing</t>
  </si>
  <si>
    <t>Fully padded end to end</t>
  </si>
  <si>
    <t>Self healing nylon zipper and locking zipper pulls</t>
  </si>
  <si>
    <t>Athalon Multi Use Wheeling Ski/Snowboard Bag Padded - 185cm</t>
  </si>
  <si>
    <t xml:space="preserve">Fully lined and padded interior </t>
  </si>
  <si>
    <t>Holds two sets of skis and one snowboard, or three sets of skis</t>
  </si>
  <si>
    <t>Comfort grip top handle</t>
  </si>
  <si>
    <t>Self healing nylon zippers and locking zipper pulls</t>
  </si>
  <si>
    <t>Total protection of tips and bindings</t>
  </si>
  <si>
    <t>Super strong molded plastic ends and middle</t>
  </si>
  <si>
    <t>Body is constructed of "can't be torn" ballistic nylon</t>
  </si>
  <si>
    <t>Bag folds in three for easy shipping and storage</t>
  </si>
  <si>
    <t>Luxurious nylon lining</t>
  </si>
  <si>
    <t>Pull handle detaches and adjusts in size</t>
  </si>
  <si>
    <t>Athalon Molded Wheeling Double Ski Bag - 185cm</t>
  </si>
  <si>
    <t>Amazingly lightweight only 10Lbs</t>
  </si>
  <si>
    <t xml:space="preserve">Athalon Two Piece Ski and Boot Bag Set </t>
  </si>
  <si>
    <t>The perfect two piece ski carry set</t>
  </si>
  <si>
    <t>Ski bag holds one pair of skis</t>
  </si>
  <si>
    <t>Boot bag holds one pair of ski boots</t>
  </si>
  <si>
    <t>Rugged, high density, water resistant polyester</t>
  </si>
  <si>
    <t>Adjustable compression cinch straps with clips</t>
  </si>
  <si>
    <t>Athalon Two Piece Ski and Boot Bag Set Boxed</t>
  </si>
  <si>
    <t>Silver / Black</t>
  </si>
  <si>
    <t>High performance two piece ski and boot bag set, an extraordinary value</t>
  </si>
  <si>
    <t xml:space="preserve">Ski bag holds one pair of skis </t>
  </si>
  <si>
    <t>Constructed of high density H2O repellent Athalon Sport nylon &amp; polyester</t>
  </si>
  <si>
    <t>Comfort grip handles</t>
  </si>
  <si>
    <t xml:space="preserve">Boot bag has top handle, shoulder strap and front accessory pocket </t>
  </si>
  <si>
    <t>Athalon Fitted Snowboard Bag - 170cm</t>
  </si>
  <si>
    <t>Holds one snowboard up to 170cm with bindings</t>
  </si>
  <si>
    <t>Constructed of heavy gauge water repellent polyester</t>
  </si>
  <si>
    <t>Super strong plated metal hardware</t>
  </si>
  <si>
    <t>Ergonomic heavy duty rubber carry grip handle</t>
  </si>
  <si>
    <t>Heavy duty self repairing nylon coil zippers with signature locking zipper pulls</t>
  </si>
  <si>
    <t>Interior I.D window</t>
  </si>
  <si>
    <t xml:space="preserve">Tool/Accessory pocket </t>
  </si>
  <si>
    <t>Product Height</t>
  </si>
  <si>
    <t xml:space="preserve">Prodcut Length </t>
  </si>
  <si>
    <t xml:space="preserve">Prodcut Width </t>
  </si>
  <si>
    <t>Sealed ball bearing in-line skate wheels for easy handling</t>
  </si>
  <si>
    <t>Bottom protective runners</t>
  </si>
  <si>
    <t>Hidden telescoping pull-out handle</t>
  </si>
  <si>
    <t>Lightweight and super strong</t>
  </si>
  <si>
    <t>Over/under sections separates boots, equipment and laundry from the main section</t>
  </si>
  <si>
    <t>Trap door in over/under sections allows for easy access to bag's main section</t>
  </si>
  <si>
    <t>Two zippered side accessory pockets</t>
  </si>
  <si>
    <t>Bungee cords on top hold jackets and accessories</t>
  </si>
  <si>
    <t>Ergonomic rubber grip handles</t>
  </si>
  <si>
    <t xml:space="preserve">Grass Green </t>
  </si>
  <si>
    <t>Over/under section separates boots, equipment and laundry from main section</t>
  </si>
  <si>
    <t>Athalon 22" Wheeling Duffel</t>
  </si>
  <si>
    <t>Blue</t>
  </si>
  <si>
    <t>Constructed of high density polyester uppers and "can't be torn" ballistic nylon bottoms</t>
  </si>
  <si>
    <t>Lightweight super strong honeycomb frame</t>
  </si>
  <si>
    <t>Large ball bearing sealed in-line skate wheels</t>
  </si>
  <si>
    <t>Special lightweight interior frame allows bag to stand or collapse for easy storage</t>
  </si>
  <si>
    <t>Each bag has fifteen pockets for total organization</t>
  </si>
  <si>
    <t>Main compartment zips open for organization of clothes and shoes</t>
  </si>
  <si>
    <t>Hidden telecoping pull out handle with ergonomic rubber grip</t>
  </si>
  <si>
    <t>Mesh pockets inside the top lid pocket secure smaller items and shoe pockets hold two pair of shoes</t>
  </si>
  <si>
    <t xml:space="preserve">Snap up gate with mesh pockets hold the contents of the main compartment in place </t>
  </si>
  <si>
    <t>Athalon 29" Wheeling Duffel</t>
  </si>
  <si>
    <t>Athalon 34" Wheeling Duffel</t>
  </si>
  <si>
    <t>Athalon Packing Cubes</t>
  </si>
  <si>
    <t xml:space="preserve">Assorted </t>
  </si>
  <si>
    <t>Organize socks, toiletries, belts etc…</t>
  </si>
  <si>
    <t>Pack them in the four individual packing cubes and they are easy to pull out and put in draws</t>
  </si>
  <si>
    <t>Save time and keep similar items together</t>
  </si>
  <si>
    <t>Keep items separate from the rest of your case</t>
  </si>
  <si>
    <t>They are designed to match the 15 pocket duffels but can easily be used for any luggage or duffel</t>
  </si>
  <si>
    <t>Uniquely colored for quick identification</t>
  </si>
  <si>
    <t>Each piece has front and back see through waterproof PVC mesh, and easy access zipper opening</t>
  </si>
  <si>
    <t>They are water resistant</t>
  </si>
  <si>
    <t>Each set of four packing cubes contains two different sizes</t>
  </si>
  <si>
    <t>Athalon 21" Hybrid Travelers</t>
  </si>
  <si>
    <t>Combine the best advantages of luggage and duffel bags</t>
  </si>
  <si>
    <t>Front feet allow bag stands on it own</t>
  </si>
  <si>
    <t xml:space="preserve">In-line skate wheels allows the case to maneuver easily </t>
  </si>
  <si>
    <t>Wide zippered opening makes packing/unpacking a cinch</t>
  </si>
  <si>
    <t>Durable, yet amazingly lightweight</t>
  </si>
  <si>
    <t xml:space="preserve">Top, front, and side ergonomic handles make lifting easy </t>
  </si>
  <si>
    <t xml:space="preserve">Exterior has a high contrast orange lining </t>
  </si>
  <si>
    <t xml:space="preserve">Mesh pockets inside is great for organization </t>
  </si>
  <si>
    <t>These bags are priced to move</t>
  </si>
  <si>
    <t xml:space="preserve">Athalon 26" Hybrid Travelers </t>
  </si>
  <si>
    <t xml:space="preserve">Athalon 29" Hybrid Travelers </t>
  </si>
  <si>
    <t>Fits under most commercial airline seats</t>
  </si>
  <si>
    <t>Hidden telescoping handle</t>
  </si>
  <si>
    <t>Front pocket organizer</t>
  </si>
  <si>
    <t>Outside flap sunglass/eyeglass pocket</t>
  </si>
  <si>
    <t>Midnight</t>
  </si>
  <si>
    <t>Cherry</t>
  </si>
  <si>
    <t>Fully lined nylon interior</t>
  </si>
  <si>
    <t>Athalon Shopper Tote</t>
  </si>
  <si>
    <t>Conveniently folds into itself for take it anywhere packing</t>
  </si>
  <si>
    <t>Tote folds up to a quarter of its size</t>
  </si>
  <si>
    <t>Exterior piggy back strap for easy use with a pullman or Plane Case</t>
  </si>
  <si>
    <t xml:space="preserve">Interior zippered pocket </t>
  </si>
  <si>
    <t>Color</t>
  </si>
  <si>
    <t xml:space="preserve">Product Length </t>
  </si>
  <si>
    <t xml:space="preserve">Product Width </t>
  </si>
  <si>
    <t>Top and side carry handles allow you to lift the case with ease</t>
  </si>
  <si>
    <t>Hidden telescoping pull handle allows for effortless moving of the case</t>
  </si>
  <si>
    <t>Large signature zipper pulls and self-healing nylon coil zippers</t>
  </si>
  <si>
    <t>Full front and top zippered opening for easy access</t>
  </si>
  <si>
    <t>Front pocket unzips to become a backpack</t>
  </si>
  <si>
    <t>Plaid</t>
  </si>
  <si>
    <t>Batik</t>
  </si>
  <si>
    <t>Lumber Jack</t>
  </si>
  <si>
    <t xml:space="preserve">It is easy to push or pull </t>
  </si>
  <si>
    <t>Large "U" shaped opening makes it easy to pack</t>
  </si>
  <si>
    <t>Pull out telscoping handle that locks into place</t>
  </si>
  <si>
    <t>Hide away paddded backpack straps</t>
  </si>
  <si>
    <t>Sealed ball bearing in line skate wheels for easy handling</t>
  </si>
  <si>
    <t xml:space="preserve">Extra large zipper pulls with web make it easy to access your gear while wearing gloves </t>
  </si>
  <si>
    <t xml:space="preserve">Center compartment for helmet and accessories </t>
  </si>
  <si>
    <t>Top carry handles with comfort grip wrap</t>
  </si>
  <si>
    <t>Side accessory organizer pockets with "coal shoot gussets: prevent the pockets from falling open</t>
  </si>
  <si>
    <t>Deluxe extra padded back with lumbar supports</t>
  </si>
  <si>
    <t>Interior section is fully lined and padded</t>
  </si>
  <si>
    <t>Green Grass</t>
  </si>
  <si>
    <t>Athalon 21" Equipment Duffel w/Wheels</t>
  </si>
  <si>
    <t>Athalon 29" Equipment Duffel w/Wheels</t>
  </si>
  <si>
    <t>Black Tone</t>
  </si>
  <si>
    <t>Patent Midnight</t>
  </si>
  <si>
    <t>Athalon Plane Case w/Spinner Wheels</t>
  </si>
  <si>
    <t>Zippered side accessory pocket</t>
  </si>
  <si>
    <t xml:space="preserve">Features four multi-directional spinner wheels </t>
  </si>
  <si>
    <t xml:space="preserve">Piggy back web strap to carry-on a pullman handle </t>
  </si>
  <si>
    <t xml:space="preserve">Detachable/waterproof cosmetic pocket </t>
  </si>
  <si>
    <t xml:space="preserve">Adjustable/detachable shoulder strap </t>
  </si>
  <si>
    <t>Product Part Number w/Color Code</t>
  </si>
  <si>
    <t>888BLK</t>
  </si>
  <si>
    <t>888GRAF</t>
  </si>
  <si>
    <t>888GG</t>
  </si>
  <si>
    <t>888LJ</t>
  </si>
  <si>
    <t>882PLD</t>
  </si>
  <si>
    <t>882GG</t>
  </si>
  <si>
    <t>882BLK</t>
  </si>
  <si>
    <t>882LJ</t>
  </si>
  <si>
    <t>521RED</t>
  </si>
  <si>
    <t>521BLUE</t>
  </si>
  <si>
    <t>529BLUE</t>
  </si>
  <si>
    <t>529RED</t>
  </si>
  <si>
    <t>534BLUE</t>
  </si>
  <si>
    <t>534RED</t>
  </si>
  <si>
    <t>522ASST</t>
  </si>
  <si>
    <t>7121BLK</t>
  </si>
  <si>
    <t>7121GG</t>
  </si>
  <si>
    <t>7121GRAF</t>
  </si>
  <si>
    <t>7121LJ</t>
  </si>
  <si>
    <t>7126BLK</t>
  </si>
  <si>
    <t>7126GG</t>
  </si>
  <si>
    <t>7126GRAF</t>
  </si>
  <si>
    <t>7126LJ</t>
  </si>
  <si>
    <t>7129BLK</t>
  </si>
  <si>
    <t>7129GG</t>
  </si>
  <si>
    <t>7129GRAF</t>
  </si>
  <si>
    <t>7129LJ</t>
  </si>
  <si>
    <t>4319MID</t>
  </si>
  <si>
    <t>4319CHER</t>
  </si>
  <si>
    <t>418BLKTON</t>
  </si>
  <si>
    <t>418PATMID</t>
  </si>
  <si>
    <t>330BLK</t>
  </si>
  <si>
    <t>330GRAF</t>
  </si>
  <si>
    <t>330GG</t>
  </si>
  <si>
    <t>330PLD</t>
  </si>
  <si>
    <t>330BAK</t>
  </si>
  <si>
    <t>330LJ</t>
  </si>
  <si>
    <t>330SLVR</t>
  </si>
  <si>
    <t>964SLVR</t>
  </si>
  <si>
    <t>314BLK</t>
  </si>
  <si>
    <t>334BLK</t>
  </si>
  <si>
    <t>344BLK</t>
  </si>
  <si>
    <t>365BLK</t>
  </si>
  <si>
    <t>360BLK</t>
  </si>
  <si>
    <t>370BLK</t>
  </si>
  <si>
    <t>904SLVR</t>
  </si>
  <si>
    <t>124BLK</t>
  </si>
  <si>
    <t>135SLVR</t>
  </si>
  <si>
    <t>356LJ</t>
  </si>
  <si>
    <t>356PLD</t>
  </si>
  <si>
    <t>889BLK</t>
  </si>
  <si>
    <t>Athalon Wheeling Backpack</t>
  </si>
  <si>
    <t xml:space="preserve">Back of wheeling bag has hidden backpack straps </t>
  </si>
  <si>
    <t>Front 'add-a-bag' carry strap</t>
  </si>
  <si>
    <t xml:space="preserve">In line skate wheels allow bag to glide effortlessly </t>
  </si>
  <si>
    <t>431SLVR</t>
  </si>
  <si>
    <t xml:space="preserve">Athalon "Amped" The Heated Boot Bag </t>
  </si>
  <si>
    <t>The "Glider" Boot Bag/Backpack  has tons of functions</t>
  </si>
  <si>
    <t>7130BLK</t>
  </si>
  <si>
    <t>7130GG</t>
  </si>
  <si>
    <t>7130GRAF</t>
  </si>
  <si>
    <t>7130LJ</t>
  </si>
  <si>
    <t>Athalon Hybrid Luggage 3 Pc Set #7130</t>
  </si>
  <si>
    <t>Various</t>
  </si>
  <si>
    <t xml:space="preserve">The Athalon  Hybrid Travelers 3 Piece Set (21",26" and 29") are constructed from a durable poly/nylon fabric blend with accent piping for style, ergonomic handles for comfort, telescoping hideaway handle and in-line skate wheels for mobility. </t>
  </si>
  <si>
    <t>Now available as a 3 Piece Set</t>
  </si>
  <si>
    <t>330BLU</t>
  </si>
  <si>
    <t>Glacier Blue</t>
  </si>
  <si>
    <t>830BLU</t>
  </si>
  <si>
    <t>TECH FEATURES</t>
  </si>
  <si>
    <r>
      <t xml:space="preserve">Keep your ski boots and its accessories warm and cozy inside </t>
    </r>
    <r>
      <rPr>
        <sz val="11"/>
        <color indexed="9"/>
        <rFont val="Calibri"/>
        <family val="2"/>
      </rPr>
      <t xml:space="preserve"> </t>
    </r>
    <r>
      <rPr>
        <sz val="11"/>
        <color indexed="8"/>
        <rFont val="Calibri"/>
        <family val="2"/>
      </rPr>
      <t>Athalon’s “Amped” The Heated Boot Bag. This lightweight and durable polyester and nylon blend bag was designed to operate with a standard household electrical outlet or with your automobile's 12V power socket. It features a spacious, zippered main compartment with a wrap-around heating unit that keeps your boots warm even in the coldest temperatures. A front external expanding pocket holds your helmet, and an unheated side accessory pocket provides quick access to frequently-needed items. Bottom drainage grommets help keep its contents dry, and the Athalon Heated Boot Bag has padded, adjustable shoulder straps for easy transport.</t>
    </r>
  </si>
  <si>
    <t>Pack a jacket, helmet, boots, and all your must have gear in this bag for your next outdoor adventure. The Athalon "Everything" Boot Bag is loaded with features to suit your active lifestyle. The boot bag features zippered, ventilated side pockets for boots, a center section for a jacket, helmet, or clothing, an MP3 pocket on the front with headphone port, and clips in each pocket for gloves, keys, and other small accessories. There are bottom drainage grommets, a waterproof PVC bottom, a bungee cord on the front to hold a jacket or clothing layers, and reflective piping for increased visibility. Other features of this bag include padded hidden backpack straps, four padded lumbar back pads for comfort, and versatile top and front carry handles.</t>
  </si>
  <si>
    <t>Keep your ski boots well-protected while you're on-the-go in the Athalon Molded Wheeling Boot Bag. This sturdy carrying case boasts molded ABS hard sides, which allow it to absorb impact by flexing while under stress, then popping back to its original shape, shielding its contents from damage due to dents and dings. Its body is made of durable polyester, and it features two ventilated side pockets perfect for holding your boots. Bottom drainage grommets and a waterproof tarp keep its contents dry, and the Athalon Molded Wheeling Boot Bag comes with a telescoping pull handle and sealed ball bearing in-line skate wheels for smooth maneuvering.</t>
  </si>
  <si>
    <t>Pack a jacket, helmet, boots, and all your must have gear in this bag for your next outdoor adventure. The Athalon "Everything" Wheeling Boot Bag is loaded with features to suit your active lifestyle. It has a hidden pull out telescoping handle and inline skate wheels for easy transporting. There are bottom drainage grommets, a waterproof PVC bottom, a bungee cord on the front to hold a jacket or clothing layers, and reflective piping for increased visibility. Other features of this bag include padded hidden backpack straps, four padded lumbar back pads for comfort, and versatile top dual-strap carry handle.</t>
  </si>
  <si>
    <t>Keep your snow skis well-protected while you're on-the-go in the Athalon Single Ski Bag - Padded - 155cm. This compact, lightweight, and durable, high-density, waterproof-backed polyester carrying case was designed to hold one pair of skis up to 155cm in length, and it contains adjustable cinch straps to keep them firmly and securely in place. It provides a cushioning cradle for your favorite outdoor adventure equipment, and the Athalon Single Ski Bag - Padded - 155cm comes with ergonomic handles for your carrying comfort.</t>
  </si>
  <si>
    <t>Keep your snow skis well-protected while you're on-the-go in the Athalon Single Ski Bag - Padded - 190cm. This compact, lightweight, and durable, high-density, waterproof-backed polyester carrying case was designed to hold one pair of skis up to 190cm in length, and it contains adjustable cinch straps to keep them firmly and securely in place. It provides a cushioning cradle for your favorite outdoor adventure equipment, and the Athalon Single Ski Bag - Padded - 190cm comes with ergonomic handles for your carrying comfort.</t>
  </si>
  <si>
    <t xml:space="preserve">Head to the ski slopes with two pair of skis stored inside this stylish and protective ski bag from Athalon. The Athalon Double Ski Bag - Padded - 180cm features a high density polyester fabric exterior with waterproof backing, a fully padded interior, self-healing nylon coil zippers, and dual comfort grip handles. The interior is padded from end to end and offers enough space to hold two pair of skis up to 180cm. Adjustable cinch straps on the outside keep your skis firmly secured inside. </t>
  </si>
  <si>
    <t xml:space="preserve">Head to the ski slopes with two pair of skis stored inside this stylish and protective ski bag from Athalon. The Athalon Expanding Padded Double Ski Bag (170-180-200 cm) features a high density poly fabric exterior with waterproof backing, a fully padded interior, self-healing nylon coil zippers, and dual comfort grip handles that make it easy to lift and carry. The interior is padded from end to end and offers enough space to hold two pair of skis from 170 – 200cm. Adjustable cinch straps on the outside keep your skis firmly secured inside. </t>
  </si>
  <si>
    <t>Hit the mountains with two pair of skis stored inside this stylish and protective ski bag from Athalon. The Athalon Wheeling Double Ski Bag - Padded - 190cm features a poly fabric exterior with waterproof backing, with a fully padded interior, self-healing nylon coil zippers, comfort grip handles for lifting and carrying, a reinforced bottom with waterproof padding, and inline skate wheels in shatterproof wheel housings that make it easy to roll along. The interior is padded from end to end and offers enough space for two pair of skis with adjustable cinch straps that your secure your skis in place.</t>
  </si>
  <si>
    <t>Hit the mountains with two pair of skis or snowboards stored inside this stylish and protective ski bag from Athalon. Athalon Multi-Use Wheeling Ski/Snowboard Bag – 185cm features a polyester exterior with waterproof backing, with a fully padded interior, self-healing nylon coil zippers, comfort grip handles for lifting and carrying, a reinforced bottom with waterproof padding, and inline skate wheels in shatterproof wheel housings that make it easy to roll along. The interior is padded from end to end and offers enough space for two pair of skis or two snowboards with adjustable cinch straps that your secure your equipment in place.</t>
  </si>
  <si>
    <t xml:space="preserve">Keep your snow skis stylishly well-protected while you're on-the-go in the Athalon Molded Double Wheeling Ski Bag – 185cm. This lightweight, hybrid carrying case was constructed of durable ballistic nylon, and it boasts molded protection on both ends and in its middle. It folds into three sections for easy shipping and storage, and its soft, nylon-lined interior contains cross-straps and padded ends for maximum protection of your precious outdoor sporting gear. The Athalon Molded Double Wheeling Ski Bag comes with sealed ball bearing in-line skate wheels for easy maneuvering. </t>
  </si>
  <si>
    <t xml:space="preserve">Hit the slopes in style with the Athalon Fitted Snowboard Bag. It is constructed from durable, water repellent polyester with a PVC lining. Holds one snowboard up to 165 cm with bindings, this bag offers fashion and function for the avid snowboarder. This bag has a tool/accessory pouch that can hold small, personal items, and interior ID holder. For comfort, this bag has a padded, adjustable shoulder strap and an ergonomic rubber carry grip. Other features of this pack include vents for easy drying, heavy duty self-repairing nylon zippers, and signature locking zipper pulls to keep your gear safe inside. </t>
  </si>
  <si>
    <t xml:space="preserve">Athalon’s "The Glider" Boot Bag is loaded with features to suit your active lifestyle. The Glider has tons of functions. It’s the Ultimate Adventure Bag that is a patented new Travel System. As a backpack it can be carried in a north/south direction with its hide-away backpack straps. The design distributes heavy weight, and gives maximum comfort while lightening the heaviest cargo. As a carry-all it can be carried horizontally and comes with detachable shoulder strap. Top and side ergonomic handles give lots of versatile carrying options. There is an over-under section. It’s great for boots or equipment. Internal dividers not only organize, but   protect. Internal dividers are collapsible so you can organize and protect your equipment, boots, and clothing. Interior zip-around trap door allows the bag to become adaptable for larger items. The bottom section is vented for aeration of boots and shoes. On either side, there are fully organized pockets. The top section features a full three-sided access opening, mesh wall pockets, music port, and exterior bungee cords. The bottom section accommodates one pair of Ski/Snowboard boots and protects them with padded dividers. </t>
  </si>
  <si>
    <t>Keep your skis and boots well-protected and stylishly stowed while you're on-the-go in the Athalon Two-Piece Ski &amp; Boot Bag Combo. This compact, lightweight, and durable polyester set boasts logo embroidery, and it includes a ski bag generous enough to accommodate a pair of skis up to 190cm long, plus a boot bag roomy enough for one pair of ski boots. Adjustable compression cinch straps with clips securely hold your equipment in place, and the Athalon Two-Piece Ski &amp; Boot Bag Combo comes with top handles for your carrying comfort.</t>
  </si>
  <si>
    <t>Keep your skis and boots well-protected and stylishly stowed while you're on-the-go in the Athalon DeluxeTwo-Piece Ski &amp; Boot Bag Combo. This compact, lightweight, and durable polyester set boasts logo embroidery, and it includes a ski bag generous enough to accommodate a pair of skis up to 190cm long, plus a boot bag roomy enough for one pair of ski boots. Adjustable compression cinch straps with clips securely hold your equipment in place, and the Athalon Deluxe Two-Piece Ski &amp; Boot Bag Combo comes with top handles for your carrying comfort.</t>
  </si>
  <si>
    <t>This carry-on roller bag blends the styling of a sporty duffel bag with the details of a durable pullman bag. The Athalon 21" Hybrid Travelers wheeling carry-on features solid colors and bold graphic prints on poly/nylon fabric with contrast piping, in-line skate wheels for easy mobility, and ergonomic handles on the top, front, and side that make it easy to lift on and off luggage carts and baggage carousels. This bag has a wide zipper opening with a contrast lining, interior tie-down straps to keep garments secure, a zippered mesh lid pocket for small items, open mesh pockets for delicates, and elastic pockets for shoes.</t>
  </si>
  <si>
    <t>The Athalon 26” Wheeling Hybrid blends the styling of a sporty duffel bag with the details of a durable pullman bag. The Athalon 26" Hybrid Travelers suitcase features solid colors and bold graphic prints on poly/nylon fabric with contrast piping, in-line skate wheels for easy mobility, and ergonomic handles on the top, front, and side that make it easy to lift on and off luggage carts and baggage carousels. This bag has a wide zipper opening with a contrast lining, interior tie-down straps to keep garments secure, a zippered mesh lid pocket for small items, open mesh pockets for delicates, and elastic pockets for shoes.</t>
  </si>
  <si>
    <t>The Athalon 29” Wheeling Hybrid blends the styling of a sporty duffel bag with the details of a durable pullman bag. The Athalon 29" Hybrid Travelers suitcase features solid colors and bold graphic prints on poly/nylon fabric with contrast piping, in-line skate wheels for easy mobility, and ergonomic handles on the top, front, and side that make it easy to lift on and off luggage carts and baggage carousels. This bag has a wide zipper opening with a contrast lining, interior tie-down straps to keep garments secure, a zippered mesh lid pocket for small items, open mesh pockets for delicates, and elastic pockets for shoes.</t>
  </si>
  <si>
    <t>Perfect when travelling for two or when you just need extra packing space, the Athalon 21" Over/Under Wheeling CarryOn Duffel is there to accommodate any and all of your unique carry on requirements. Lightweight and super strong. Over/under sections separates boots, equipment and laundry from the main section. Trap door in over/under sections allows for easy access to bag's main section. Sealed ball bearing in-line skate wheels for easy handling. Bottom protective runners. Two zippered side accessory pockets. Hidden telescoping pull-out handle. Bungee cords on top hold jackets and accessories. Ergonomic rubber grip handles</t>
  </si>
  <si>
    <t>Keep all your travel essentials stylishly stowed and neatly organized in the Athalon Sportgear 29" Over/Under Wheeling Duffel. This lightweight and durable polyester and nylon blend wheeled upright suitcase features logo embroidery and a compact, structured design, and it's available in several colors. Its spacious, zippered interior has a convenient u-shaped opening and contains an over/under section that separates your shoes or boots, laundry, and equipment from your clothing and accessories. Its zippered trapdoor offers easy access to both compartments, and bungee cords on its top allow you to attach your jacket and extra gear. The Athalon Sportgear 29" Over/Under Wheeling Duffel comes with a hidden, telescoping pull-out handle with an ergonomic rubber grip for easy maneuvering.</t>
  </si>
  <si>
    <t>Athalons versatile design can be carried on your back or wheeled along behind you, this bag is perfect for everyday use or frequent travel. The Athalon Wheeling Backpack is constructed from poly/nylon fabric and features multiple compartments for organization. This backpack has a hidden telescoping handle, in-line skate wheels that offer a smooth ride, and hidden backpack straps for versatility. There are large and small pockets to organize everything from clothing to accessories and a zip off day pack that offers traditional styling for the daily commute to school or casual trips around town.</t>
  </si>
  <si>
    <t>Embark on your next adventure with all your gear stored inside this rugged rolling duffel bag from Athalon. The Athalon 15-Pocket 22" Wheeling Carry on  Duffel bag is constructed from high density polyester with a ballistic nylon bottom, a lightweight and durable honeycomb frame, a telescoping handle system with an ergonomic hand grip, and large ball bearing in-line skate wheels for easy mobility. This durable duffel has a large main compartment to hold your bulky gear and has a total of fifteen pockets including mesh lid pockets, interior zippered pockets, shoe pockets, a see through mesh toiletry pouch, and four convenient exterior pockets to hold your frequently used items. Specially designed interior pop-up frame allows bag to stand in a fully structured "ready to pack" position or collapse for easy storage.</t>
  </si>
  <si>
    <t>Embark on your next adventure with all your gear stored inside this rugged rolling duffel bag from Athalon. The Athalon 15-Pocket 29" Wheeling Duffel bag is constructed from high density polyester with a ballistic nylon bottom, a lightweight and durable honeycomb frame, a telescoping handle system with an ergonomic hand grip, and large ball bearing in-line skate wheels for easy mobility. This durable duffel has a large main compartment to hold your bulky gear and has a total of fifteen pockets including mesh lid pockets, interior zippered pockets, shoe pockets, a see through mesh toiletry pouch, and four convenient exterior pockets to hold your frequently used items. Specially designed interior pop-up frame allows bag to stand in a fully structured "ready to pack" position or collapse for easy storage.</t>
  </si>
  <si>
    <t>Embark on your next adventure with all your gear stored inside this rugged rolling duffel bag from Athalon. The Athalon 15-Pocket 34" Wheeling  Duffel bag is constructed from high density polyester with a ballistic nylon bottom, a lightweight and durable honeycomb frame, a telescoping handle system with an ergonomic hand grip, and large ball bearing in-line skate wheels for easy mobility. This durable duffel has a large main compartment to hold your bulky gear and has a total of fifteen pockets including mesh lid pockets, interior zippered pockets, shoe pockets, a see through mesh toiletry pouch, and four convenient exterior pockets to hold your frequently used items. Specially designed interior pop-up frame allows bag to stand in a fully structured "ready to pack" position or collapse for easy storage.</t>
  </si>
  <si>
    <t>The Athalon® Glider 21” Wheeling Carry-on  has tons of functions. It’s the Ultimate Adventure Bag that is a patented new Travel System. It’s lightweight and super strong. It has sealed in-line skate wheels for easy handling. An interior zip-around trap door allows the bag to become adaptable for larger items. Internal dividers are collapsible to organize and protect your shoes, boots, and clothing. The bottom has protective runners. There is a hidden, telescoping pull-out handle. Zippered front accessory pocket. Bungee cords on top hold jackets and accessories. The bottom section is vented for aeration of the interior contents.</t>
  </si>
  <si>
    <t>The Athalon® Glider 29” Wheeling Duffel  has tons of functions. It’s the Ultimate Adventure Bag that is a patented new Travel System. It’s lightweight and super strong. It has sealed in-line skate wheels for easy handling. An interior zip-around trap door allows the bag to become adaptable for larger items. Internal dividers are collapsible to organize and protect your shoes, boots, and clothing. The bottom has protective runners. There is a hidden, telescoping pull-out handle and ergonomic rubber pull handles. Zippered front accessory pocket. Bungee cords on top hold jackets and accessories. The bottom section is vented for aeration of the interior contents.</t>
  </si>
  <si>
    <t>418BLK</t>
  </si>
  <si>
    <t>418RED</t>
  </si>
  <si>
    <t>Black Ballistic</t>
  </si>
  <si>
    <t>Red Ballistic</t>
  </si>
  <si>
    <t>The Athalon Patent Shopper. It conveniently folds into itself for "take it anywhere packing. The Shopper folds up to a quarter of its size for easy take along portability. There is a fully lined nylon interior. An exterior piggy back strap let’s you secure it on your carryon bag. There is also an interior zippered pocket for additional storage.</t>
  </si>
  <si>
    <t>The Athalon  Wheeling Hybrids 3PC Set blends the styling of sporty duffel bags with the details of durable pullman bags. The set consists of 3 sizes - 21", 26" and 29"The Athalon Hybrid Travelers  feature solid colors and bold graphic prints on poly/nylon fabric with contrast piping, in-line skate wheels for easy mobility, and ergonomic handles on the top, front, and side that make it easy to lift on and off luggage carts and baggage carousels. Each bag has a wide zipper opening with a contrast lining, interior tie-down straps to keep garments secure, a zippered mesh lid pocket for small items, open mesh pockets for delicates, and elastic pockets for shoes.</t>
  </si>
  <si>
    <t>When the urge hits you to just grab a change of clothes for the weekend and get on the next flight, pack all your essentials in the Athalon plane case with spinner wheels and zip right through the airport. Constructed of 100% polyester fabric. Features four multi-directional spinner wheels. Fits under most commercial airline seats. Has a hidden telescoping handle. Full front and top zippered opening for easy access. Front pocket organizer.</t>
  </si>
  <si>
    <t>When the urge hits you to just grab a change of clothes for the weekend and get on the next flight, pack all your essentials in the Athalon plane case with spinner wheels and zip right through the airport. Constructed of 100% Patent PU. Features four multi-directional spinner wheels. Fits under most commercial airline seats. Has a hidden telescoping handle. Full front and top zippered opening for easy access. Front pocket organizer.</t>
  </si>
  <si>
    <t>When the urge hits you to just grab a change of clothes for the weekend and get on the next flight, pack all your essentials in the Athalon plane case with spinner wheels and zip right through the airport. Constructed of 100% Ballistic Nylon. Features four multi-directional spinner wheels. Fits under most commercial airline seats. Has a hidden telescoping handle. Full front and top zippered opening for easy access. Front pocket organizer.</t>
  </si>
  <si>
    <t>Separate shirts from pants from socks and undergarments in this convenient set of packing cubes from Athalon. The Athalon Packing Cubes - Set of 4 includes two large and two small packing cubes that fit neatly into your suitcase and offer a way to organize different items for your next vacation or business trip. Each packing cube features a different color and has front and back see through PVC mesh with a waterproof finish that keeps your items safe inside and makes it easy to see what you've packed when you reach your destination. Zip around lids make it easy to pack and access your items inside.</t>
  </si>
  <si>
    <t>Keep all your travel essentials stylishly stowed and neatly organized in the Athalon Sportgear 32" Over/Under Wheeling Duffel. This lightweight and durable polyester and nylon blend wheeled upright suitcase features logo embroidery and a compact, structured design, and it's available in several colors. Its spacious, zippered interior has a convenient u-shaped opening and contains an over/under section that separates your shoes or boots, laundry, and equipment from your clothing and accessories. Its zippered trapdoor offers easy access to both compartments, and bungee cords on its top allow you to attach your jacket and extra gear. The Athalon Sportgear 32" Over/Under Wheeling Duffel comes with a hidden, telescoping pull-out handle with an ergonomic rubber grip for easy maneuvering.</t>
  </si>
  <si>
    <t>Athalon 32" Equipment Duffel w/Wheels</t>
  </si>
  <si>
    <t>534GG</t>
  </si>
  <si>
    <t>Grass Gray</t>
  </si>
  <si>
    <t>529GG</t>
  </si>
  <si>
    <t>521GG</t>
  </si>
  <si>
    <t>Tech Features</t>
  </si>
  <si>
    <t>7130BLU</t>
  </si>
  <si>
    <t>7129BLU</t>
  </si>
  <si>
    <t>7126BLU</t>
  </si>
  <si>
    <t>7121BLU</t>
  </si>
  <si>
    <t>609529252121</t>
  </si>
  <si>
    <t>609529252923</t>
  </si>
  <si>
    <t>609529253425</t>
  </si>
  <si>
    <t>609529712182</t>
  </si>
  <si>
    <t>609529712687</t>
  </si>
  <si>
    <t>609529712984</t>
  </si>
  <si>
    <t>609529713080</t>
  </si>
  <si>
    <t>609529041879</t>
  </si>
  <si>
    <t>609529041886</t>
  </si>
  <si>
    <t>609529083084</t>
  </si>
  <si>
    <t>609529233021</t>
  </si>
  <si>
    <t>832GG</t>
  </si>
  <si>
    <t>832BLK</t>
  </si>
  <si>
    <t>Grafitti</t>
  </si>
  <si>
    <t>Rainbow Snake</t>
  </si>
  <si>
    <t>Carlos Falchi Rio - 29inch Pullman w/ Spinner Wheels</t>
  </si>
  <si>
    <t>7717GRAF</t>
  </si>
  <si>
    <t>7717RS</t>
  </si>
  <si>
    <t>7729GRAF</t>
  </si>
  <si>
    <t>7729RS</t>
  </si>
  <si>
    <t>Brown Python</t>
  </si>
  <si>
    <t>Gray Python</t>
  </si>
  <si>
    <t>7716BRN</t>
  </si>
  <si>
    <t>7716GRY</t>
  </si>
  <si>
    <t>7730BRN</t>
  </si>
  <si>
    <t>7730GRY</t>
  </si>
  <si>
    <t>Carlos Falchi Rio - 17inch Wheeling Overnight/Briefcase w/ Spinner Wheels</t>
  </si>
  <si>
    <t>Molded of lightweight and super strong Polycarbonate shell</t>
  </si>
  <si>
    <t>Each case has eight 360degree spinner wheels that allow the bag to stand up and be wheeled, turned and maneuvered more easily thru the airport</t>
  </si>
  <si>
    <t>Hidden, adjustable telescoping pull handle</t>
  </si>
  <si>
    <t>Fully organize interior with fabric curtains and tie-down straps</t>
  </si>
  <si>
    <t>Top and side ergonomic handles for ease of lifthing and carrying</t>
  </si>
  <si>
    <t>Self-healing nylon coil zippers with extra large zipper pulls for an easy grip</t>
  </si>
  <si>
    <t>Includes a TSA approved combination lock</t>
  </si>
  <si>
    <t>Removeable padded laptop pouch</t>
  </si>
  <si>
    <t>Easy access front organizer pocket</t>
  </si>
  <si>
    <t>Carlos Falchi Galeao - Tote</t>
  </si>
  <si>
    <t>Carlos Falchi Galeao - 21inch Carryon w/ Spinner Wheels</t>
  </si>
  <si>
    <t>Carlos Falchi Galeao - 29inch Pullman w/ Spinner Wheels</t>
  </si>
  <si>
    <t>Constructed of High-Densit Polyester in Snakeskin-like prints</t>
  </si>
  <si>
    <t>Great for business and airline travel</t>
  </si>
  <si>
    <t>Great for travel or when used as an everyday oversized handbag</t>
  </si>
  <si>
    <t>Superstrong and lightweight</t>
  </si>
  <si>
    <t>Extra wide opening zippered top</t>
  </si>
  <si>
    <t>Seven interior slit wall pockets</t>
  </si>
  <si>
    <t>Hidden telescoping pull handle for easy transport</t>
  </si>
  <si>
    <t>Fully organized printed interior with tie down straps</t>
  </si>
  <si>
    <t>Signature Python printed lining</t>
  </si>
  <si>
    <t>6lbs</t>
  </si>
  <si>
    <t>16"</t>
  </si>
  <si>
    <t>18"</t>
  </si>
  <si>
    <t>9"</t>
  </si>
  <si>
    <t>14"</t>
  </si>
  <si>
    <t>7"</t>
  </si>
  <si>
    <t>10lbs</t>
  </si>
  <si>
    <t>31"</t>
  </si>
  <si>
    <t>21"</t>
  </si>
  <si>
    <t>10"</t>
  </si>
  <si>
    <t>1lb</t>
  </si>
  <si>
    <t>12"</t>
  </si>
  <si>
    <t>19"</t>
  </si>
  <si>
    <t>5.5"</t>
  </si>
  <si>
    <t>7lbs</t>
  </si>
  <si>
    <t>9lbs</t>
  </si>
  <si>
    <t>30"</t>
  </si>
  <si>
    <t>17"</t>
  </si>
  <si>
    <t>15"</t>
  </si>
  <si>
    <t>8"</t>
  </si>
  <si>
    <t>11lbs</t>
  </si>
  <si>
    <t>32"</t>
  </si>
  <si>
    <t>22"</t>
  </si>
  <si>
    <t>11"</t>
  </si>
  <si>
    <t>2lbs</t>
  </si>
  <si>
    <t>3"</t>
  </si>
  <si>
    <t>8lbs</t>
  </si>
  <si>
    <t>13"</t>
  </si>
  <si>
    <t>Country of Origin</t>
  </si>
  <si>
    <t>New York-based, Brazilian-born handbag and accessories designer Carlos Falchi is renowned for his luxurious patchwork designs in exotic skins including python, alligator and caiman. Today his bags are carried at Saks Fifth Avenue and Bergdorf Goodman, among others. Over the years his customers have included Jacqueline Kennedy Onassis, Sharon Stone, Tina Turner, Cate Blanchett, Mary J. Blige and Tina Fey. Carlos Falchi Luggage is inspired by this long history of unique and exotic designs. At the same time it’s constructed of the finest materials to ensure durability and ease of use whether your packing for an overnight trip or a weeklong excursion. Features include molded and lightweight superstrong Polycarbonate shell, eight 360 degree spinner wheels, padded laptop pouch, telescoping pull handle and much more.</t>
  </si>
  <si>
    <t>New York-based, Brazilian-born handbag and accessories designer Carlos Falchi is renowned for his luxurious patchwork designs in exotic skins including python, alligator and caiman. Today his bags are carried at Saks Fifth Avenue and Bergdorf Goodman, among others. Over the years his customers have included Jacqueline Kennedy Onassis, Sharon Stone, Tina Turner, Cate Blanchett, Mary J. Blige and Tina Fey. Carlos Falchi Luggage is inspired by this long history of unique and exotic designs. At the same time it’s constructed of the finest materials to ensure durability and ease of use whether your packing for an overnight trip or a weeklong excursion. Features include molded and lightweight superstrong Polycarbonate shell, eight 360 degree spinner wheels, TSA Approved combination lock, telescoping pull handle and much more.</t>
  </si>
  <si>
    <t xml:space="preserve">New York-based, Brazilian-born handbag and accessories designer Carlos Falchi is renowned for his luxurious patchwork designs in exotic skins including python, alligator and caiman. Today his bags are carried at Saks Fifth Avenue and Bergdorf Goodman, among others. Over the years his customers have included Jacqueline Kennedy Onassis, Sharon Stone, Tina Turner, Cate Blanchett, Mary J. Blige and Tina Fey. Carlos Falchi Luggage is inspired by this long history of unique and exotic designs. At the same time it’s constructed of the finest materials to ensure durability and ease of use whether your packing for an overnight trip or a weeklong excursion. Features include molded and lightweight superstrong Polycarbonate shell, eight 360 degree spinner wheels, TSA Approved combination lock, telescoping pull handle and much more. </t>
  </si>
  <si>
    <t>New York-based, Brazilian-born handbag and accessories designer Carlos Falchi is renowned for his luxurious patchwork designs in exotic skins including python, alligator and caiman. Today his bags are carried at Saks Fifth Avenue and Bergdorf Goodman, among others. Over the years his customers have included Jacqueline Kennedy Onassis, Sharon Stone, Tina Turner, Cate Blanchett, Mary J. Blige and Tina Fey. Carlos Falchi Luggage is inspired by this long history of unique and exotic designs. At the same time it’s constructed of the finest materials to ensure durability and ease of use whether your packing for an overnight trip or a weeklong excursion. Features include high density polyester construction, great for travel or as an everyday oversized handbag, seven interior slit wall pockets and much more.</t>
  </si>
  <si>
    <t>New York-based, Brazilian-born handbag and accessories designer Carlos Falchi is renowned for his luxurious patchwork designs in exotic skins including python, alligator and caiman. Today his bags are carried at Saks Fifth Avenue and Bergdorf Goodman, among others. Over the years his customers have included Jacqueline Kennedy Onassis, Sharon Stone, Tina Turner, Cate Blanchett, Mary J. Blige and Tina Fey. Carlos Falchi Luggage is inspired by this long history of unique and exotic designs. At the same time it’s constructed of the finest materials to ensure durability and ease of use whether your packing for an overnight trip or a weeklong excursion. Features include high density polyester construction, eight 360 degree spinner wheels, telescoping pull handle, fully organized signature printed lining and much more.</t>
  </si>
  <si>
    <t>832BLU</t>
  </si>
  <si>
    <t>609529771714</t>
  </si>
  <si>
    <t>609529771721</t>
  </si>
  <si>
    <t>609529772919</t>
  </si>
  <si>
    <t>609529772926</t>
  </si>
  <si>
    <t>7720BRN</t>
  </si>
  <si>
    <t>7720GRY</t>
  </si>
  <si>
    <t>7725GRAF</t>
  </si>
  <si>
    <t>Carlos Falchi Rio - 21inch Carryon w/ Spinner Wheels</t>
  </si>
  <si>
    <t>Carlos Falchi Rio - 25inch Pullman w/ Spinner Wheels</t>
  </si>
  <si>
    <t>7725RS</t>
  </si>
  <si>
    <t>25"</t>
  </si>
  <si>
    <t>27"</t>
  </si>
  <si>
    <t>7722GRAF</t>
  </si>
  <si>
    <t>7722RS</t>
  </si>
  <si>
    <t>Grass</t>
  </si>
  <si>
    <t>Red/Black</t>
  </si>
  <si>
    <t>Tri-Athalon Boot Bag</t>
  </si>
  <si>
    <t>Tri-Athalon Kids Boot Bag</t>
  </si>
  <si>
    <t>312BLK</t>
  </si>
  <si>
    <t>312GG</t>
  </si>
  <si>
    <t>312BLU</t>
  </si>
  <si>
    <t>312GRAF</t>
  </si>
  <si>
    <t>307GRAF</t>
  </si>
  <si>
    <t>307RED</t>
  </si>
  <si>
    <t>336BLK</t>
  </si>
  <si>
    <t>Silver Black</t>
  </si>
  <si>
    <t>Super Light and Strong</t>
  </si>
  <si>
    <t>On back, 4 lumbar pads with extra foam and mesh for comfort</t>
  </si>
  <si>
    <t>Large side pockets, an organizer and padded hidden backpack straps</t>
  </si>
  <si>
    <t>Center compartment for helmet, gloves, jacket, etc.</t>
  </si>
  <si>
    <t>Front dasiy chan to attach caribiners, keys, etc.</t>
  </si>
  <si>
    <t>Top carry handle and reflective piping</t>
  </si>
  <si>
    <t>Contour shape fits boots easily and provides effortless transportation</t>
  </si>
  <si>
    <t>Pack a jacket, helmet, boots, and all your must have gear in this bag for your next outdoor adventure. TheTri- Athalon Adult Boot Bag is loaded with features to suit your active lifestyle. The boot bag features zippered, ventilated side pockets for boots, a center section for a jacket, helmet, or clothing, front daisy chain to attach and hold carabiners, keys, etc. There are bottom drainage grommets and reflective piping for increased visibility. Other features of this bag include padded hidden backpack straps, four padded lumbar back pads for comfort, and a versatile top  carry handle.</t>
  </si>
  <si>
    <t>Pack a jacket, helmet, boots, and all your must have gear in this bag for your next outdoor adventure. TheTri- AthalonKids Boot Bag is loaded with features to suit your active lifestyle. The boot bag features zippered, ventilated side pockets for boots, a center section for a jacket, helmet, or clothing, front daisy chain to attach and hold carabiners, keys, etc. There are bottom drainage grommets and reflective piping for increased visibility. Other features of this bag include padded hidden backpack straps, four padded lumbar back pads for comfort, and a versatile top  carry handle.</t>
  </si>
  <si>
    <t>312SIL</t>
  </si>
  <si>
    <t xml:space="preserve">Hit the slopes in style with the Athalon Backpack Snowboard Bag. It is constructed from durable, water repellent polyester.  Holds one snowboard up to 165 cm with bindings, this bag offers fashion and function for the avid snowboarder. Its adjustable from 140 - 165cm. This bag has a front organizer accessory pocket that can hold small, personal items.  For comfort, this bag has padded, adjustable backpack straps and a carry handle. Other features of this pack include extra wide gusset to fit all bindings, heavy duty self-repairing nylon zippers, and signature locking zipper pulls to keep your gear safe inside. </t>
  </si>
  <si>
    <t>Athalon Backpack Snowboard Bag</t>
  </si>
  <si>
    <t>Holds one snowboard up to 165cm. Fits snowboards from 140cm to 165cm.</t>
  </si>
  <si>
    <t>Constructed of heavy guage water repellent polyester</t>
  </si>
  <si>
    <t>Super strong hardware</t>
  </si>
  <si>
    <t>Adjustable backpack straps</t>
  </si>
  <si>
    <t>Extra wide gusset accomodates all bindings</t>
  </si>
  <si>
    <t>Tool/Accessory pocket</t>
  </si>
  <si>
    <t>Heavy Duty self-repairing nylon coil zippers</t>
  </si>
  <si>
    <t>Holds two pair of skis</t>
  </si>
  <si>
    <t>2015 Athalon Luggage</t>
  </si>
  <si>
    <t>Effective Date 4/1/15</t>
  </si>
  <si>
    <t>2015 Athalon Snow Sports</t>
  </si>
  <si>
    <t>2015 Carlos Falchi</t>
  </si>
  <si>
    <t>2015 Ecommerce Drop Ship Cost</t>
  </si>
  <si>
    <t>MAP 2015</t>
  </si>
  <si>
    <t>MRSP 2015</t>
  </si>
  <si>
    <t>314GB</t>
  </si>
  <si>
    <t>334GB</t>
  </si>
  <si>
    <t>360GB</t>
  </si>
  <si>
    <t>882CAMO</t>
  </si>
  <si>
    <t>882GRAF</t>
  </si>
  <si>
    <t>Camo</t>
  </si>
  <si>
    <t>832CAMO</t>
  </si>
  <si>
    <t>3 Piece Set Consisting of 21", 25" &amp; 29"</t>
  </si>
  <si>
    <t>Athalon "Long-Haul" Carryall</t>
  </si>
  <si>
    <t>Athalon "Long-Haul" 21" Pullman w/Spinner Wheels</t>
  </si>
  <si>
    <t>Athalon "Long-Haul" 25" Pullman w/Spinner Wheels</t>
  </si>
  <si>
    <t>Athalon "Long-Haul" 29" Pullman w/Spinner Wheels</t>
  </si>
  <si>
    <t>3124CAMO</t>
  </si>
  <si>
    <t>3121CAMO</t>
  </si>
  <si>
    <t>3125CAMO</t>
  </si>
  <si>
    <t>3129CAMO</t>
  </si>
  <si>
    <t>3130CAMO</t>
  </si>
  <si>
    <t>3124BLK</t>
  </si>
  <si>
    <t>3124GG</t>
  </si>
  <si>
    <t>3121BLK</t>
  </si>
  <si>
    <t>3121GG</t>
  </si>
  <si>
    <t>3125BLK</t>
  </si>
  <si>
    <t>3129BLK</t>
  </si>
  <si>
    <t>3130BLK</t>
  </si>
  <si>
    <t>Lightweight, water resistant polyester</t>
  </si>
  <si>
    <t>Bottom protective feet</t>
  </si>
  <si>
    <t>Show compartment/wet pocket with mesh ventilation</t>
  </si>
  <si>
    <t>Adjustable padded shoulder strap</t>
  </si>
  <si>
    <t>Piggy back zippers allow the bag to fit on the back of your luggage</t>
  </si>
  <si>
    <t>Front equipment carry straps</t>
  </si>
  <si>
    <t>Front feet allow bag to stand on its own</t>
  </si>
  <si>
    <t>In-Line skate wheels allow the case to maneuver easily</t>
  </si>
  <si>
    <t>Hidden telescoping pull handle allows for effortless moving off the case</t>
  </si>
  <si>
    <t>Wide zippered opening makes packing and unpacking a cinch</t>
  </si>
  <si>
    <t>Rugged and durable, yet extremely lightweight</t>
  </si>
  <si>
    <t>Top,front and side ergonomic handles makes lifting comfortable</t>
  </si>
  <si>
    <t>Interior mesh pickets for tons of organization</t>
  </si>
  <si>
    <t>The Athalon "Long-Haul" 21" Pullman w/Spinner Wheels blends the styling of a sporty duffel bag with the details of a durable pullman bag. The Athalon "Long-Haul" 21" Pullman w/Spinner Wheels features solid colors  on poly/nylon fabric with contrast piping, in-line skate wheels for easy mobility, and DUAL ergonomic handles on the top, front, and side that make it easy to lift on and off luggage carts and baggage carousels. This bag has a wide zipper opening with a contrast lining, interior tie-down straps to keep garments secure, a zippered mesh lid pocket for small items, open mesh pockets for delicates, and elastic pockets for shoes.</t>
  </si>
  <si>
    <t>The Athalon "Long-Haul" 29" Pullman w/Spinner Wheels blends the styling of a sporty duffel bag with the details of a durable pullman bag. TheAthalon "Long-Haul" 29" Pullman w/Spinner Wheels features solid colors  on poly/nylon fabric with contrast piping, in-line skate wheels for easy mobility, and DUAL ergonomic handles on the top, front, and side that make it easy to lift on and off luggage carts and baggage carousels. This bag has a wide zipper opening with a contrast lining, interior tie-down straps to keep garments secure, a zippered mesh lid pocket for small items, open mesh pockets for delicates, and elastic pockets for shoes.</t>
  </si>
  <si>
    <t>Athalon "Long-Haul" 3 Piece Set Consisting of 21", 25" &amp; 29"</t>
  </si>
  <si>
    <t>The Athalon "Long-Haul" 3 Piece Set  blends the styling of sporty duffel bags with the details of durable pullman bags. The set consists of 3 sizes - 21", 26" and 29"The Athalon Hybrid Travelers  feature solid colors and bold graphic prints on poly/nylon fabric with contrast piping, in-line skate wheels for easy mobility, and DUAL ergonomic handles on the top, front, and side that make it easy to lift on and off luggage carts and baggage carousels. Each bag has a wide zipper opening with a contrast lining, interior tie-down straps to keep garments secure, a zippered mesh lid pocket for small items, open mesh pockets for delicates, and elastic pockets for shoes.</t>
  </si>
  <si>
    <t xml:space="preserve">Perfect when travelling for two or when you just need extra packing space, the Athalon "Long-Haul" Carryall Duffel is there to accommodate any and all of your unique carry on requirements. Lightweight and super strong. </t>
  </si>
  <si>
    <t>341SIL</t>
  </si>
  <si>
    <t>Athalon "Everything" Wheeling Boot Bag</t>
  </si>
  <si>
    <t>356CAMO</t>
  </si>
  <si>
    <t>312CAMO</t>
  </si>
  <si>
    <t>Designed to fit in commerical airlines over head bins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</si>
</sst>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 numFmtId="171" formatCode="0.0"/>
    <numFmt numFmtId="172" formatCode="0;[Red]0"/>
    <numFmt numFmtId="173" formatCode="[$-409]dddd\,\ mmmm\ d\,\ yyyy"/>
  </numFmts>
  <fonts count="47">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sz val="18"/>
      <color indexed="8"/>
      <name val="Arial"/>
      <family val="2"/>
    </font>
    <font>
      <b/>
      <sz val="10"/>
      <color indexed="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right style="medium"/>
      <top/>
      <bottom style="medium"/>
    </border>
    <border>
      <left>
        <color indexed="63"/>
      </left>
      <right style="medium"/>
      <top style="medium"/>
      <bottom style="mediu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49" fontId="1" fillId="0" borderId="0">
      <alignment/>
      <protection locked="0"/>
    </xf>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3">
    <xf numFmtId="0" fontId="0" fillId="0" borderId="0" xfId="0" applyFont="1" applyAlignment="1">
      <alignment/>
    </xf>
    <xf numFmtId="0" fontId="5" fillId="0" borderId="0" xfId="0" applyFont="1" applyAlignment="1">
      <alignment/>
    </xf>
    <xf numFmtId="0" fontId="6" fillId="0" borderId="0" xfId="0" applyFont="1" applyAlignment="1">
      <alignment wrapText="1"/>
    </xf>
    <xf numFmtId="0" fontId="6" fillId="0" borderId="0" xfId="0" applyFont="1" applyAlignment="1">
      <alignment horizontal="left"/>
    </xf>
    <xf numFmtId="0" fontId="6" fillId="0" borderId="0" xfId="0" applyFont="1" applyAlignment="1">
      <alignment horizontal="center" wrapText="1"/>
    </xf>
    <xf numFmtId="0" fontId="0" fillId="0" borderId="0" xfId="0" applyAlignment="1">
      <alignment/>
    </xf>
    <xf numFmtId="0" fontId="0" fillId="0" borderId="10" xfId="0" applyBorder="1" applyAlignment="1">
      <alignment horizontal="center" vertical="center"/>
    </xf>
    <xf numFmtId="0" fontId="0" fillId="0" borderId="10" xfId="0" applyBorder="1" applyAlignment="1">
      <alignment horizontal="left" vertical="center"/>
    </xf>
    <xf numFmtId="1" fontId="4" fillId="0" borderId="10" xfId="60" applyNumberFormat="1" applyFont="1" applyBorder="1" applyAlignment="1">
      <alignment horizontal="center" vertical="center"/>
    </xf>
    <xf numFmtId="0" fontId="0" fillId="0" borderId="10" xfId="0" applyBorder="1" applyAlignment="1">
      <alignment/>
    </xf>
    <xf numFmtId="0" fontId="0" fillId="0" borderId="10" xfId="0" applyFill="1" applyBorder="1" applyAlignment="1">
      <alignment horizontal="center" vertical="center"/>
    </xf>
    <xf numFmtId="0" fontId="0" fillId="0" borderId="10" xfId="0" applyFill="1" applyBorder="1" applyAlignment="1">
      <alignment horizontal="left" vertical="center"/>
    </xf>
    <xf numFmtId="0" fontId="0" fillId="0" borderId="0" xfId="0" applyFill="1" applyAlignment="1">
      <alignment/>
    </xf>
    <xf numFmtId="1" fontId="4" fillId="0" borderId="10" xfId="60" applyNumberFormat="1" applyFont="1" applyFill="1" applyBorder="1" applyAlignment="1">
      <alignment horizontal="center" vertical="center"/>
    </xf>
    <xf numFmtId="0" fontId="0" fillId="0" borderId="10" xfId="0" applyBorder="1" applyAlignment="1">
      <alignment horizontal="left"/>
    </xf>
    <xf numFmtId="0" fontId="0" fillId="0" borderId="10" xfId="0" applyFill="1" applyBorder="1" applyAlignment="1">
      <alignment horizontal="left"/>
    </xf>
    <xf numFmtId="0" fontId="0" fillId="0" borderId="0" xfId="0" applyAlignment="1">
      <alignment horizontal="left"/>
    </xf>
    <xf numFmtId="0" fontId="6" fillId="0" borderId="0" xfId="0" applyFont="1" applyAlignment="1">
      <alignment/>
    </xf>
    <xf numFmtId="0" fontId="0" fillId="0" borderId="0" xfId="0" applyAlignment="1">
      <alignment horizontal="center" vertical="center"/>
    </xf>
    <xf numFmtId="0" fontId="0" fillId="0" borderId="10" xfId="0" applyBorder="1" applyAlignment="1">
      <alignment horizontal="center"/>
    </xf>
    <xf numFmtId="1" fontId="4" fillId="0" borderId="10" xfId="0" applyNumberFormat="1" applyFont="1" applyBorder="1" applyAlignment="1">
      <alignment horizontal="center" wrapText="1"/>
    </xf>
    <xf numFmtId="8" fontId="0" fillId="0" borderId="10" xfId="0" applyNumberFormat="1" applyBorder="1" applyAlignment="1">
      <alignment horizontal="left" vertical="center"/>
    </xf>
    <xf numFmtId="0" fontId="0" fillId="0" borderId="10" xfId="0" applyFill="1" applyBorder="1" applyAlignment="1">
      <alignment horizontal="center"/>
    </xf>
    <xf numFmtId="170" fontId="0" fillId="0" borderId="10" xfId="0" applyNumberFormat="1" applyBorder="1" applyAlignment="1">
      <alignment horizontal="left"/>
    </xf>
    <xf numFmtId="0" fontId="0" fillId="0" borderId="10" xfId="0" applyBorder="1" applyAlignment="1" quotePrefix="1">
      <alignment/>
    </xf>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xf>
    <xf numFmtId="0" fontId="0" fillId="0" borderId="10" xfId="0" applyBorder="1" applyAlignment="1">
      <alignment horizontal="center"/>
    </xf>
    <xf numFmtId="1" fontId="4" fillId="0" borderId="10" xfId="0" applyNumberFormat="1" applyFont="1" applyBorder="1" applyAlignment="1">
      <alignment horizontal="center" wrapText="1"/>
    </xf>
    <xf numFmtId="0" fontId="5" fillId="0" borderId="0" xfId="0" applyFont="1" applyFill="1" applyAlignment="1">
      <alignment/>
    </xf>
    <xf numFmtId="0" fontId="6" fillId="0" borderId="0" xfId="0" applyFont="1" applyFill="1" applyAlignment="1">
      <alignment wrapText="1"/>
    </xf>
    <xf numFmtId="0" fontId="6" fillId="0" borderId="0" xfId="0" applyFont="1" applyAlignment="1">
      <alignment horizontal="center" vertical="center" wrapText="1"/>
    </xf>
    <xf numFmtId="0" fontId="0" fillId="0" borderId="0" xfId="0" applyFill="1" applyAlignment="1">
      <alignment horizontal="center" vertical="center"/>
    </xf>
    <xf numFmtId="0" fontId="6" fillId="0" borderId="0" xfId="0" applyFont="1" applyFill="1" applyAlignment="1">
      <alignment horizontal="center" vertical="center" wrapText="1"/>
    </xf>
    <xf numFmtId="8" fontId="0" fillId="0" borderId="10" xfId="0" applyNumberFormat="1" applyFont="1" applyFill="1" applyBorder="1" applyAlignment="1">
      <alignment horizontal="center" vertical="center"/>
    </xf>
    <xf numFmtId="170" fontId="0" fillId="0" borderId="10" xfId="0" applyNumberFormat="1" applyFill="1" applyBorder="1" applyAlignment="1">
      <alignment horizontal="center" vertical="center"/>
    </xf>
    <xf numFmtId="0" fontId="6"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wrapText="1"/>
    </xf>
    <xf numFmtId="0" fontId="0" fillId="0" borderId="0" xfId="0" applyAlignment="1">
      <alignment vertical="center"/>
    </xf>
    <xf numFmtId="0" fontId="6" fillId="0" borderId="0" xfId="0" applyFont="1" applyAlignment="1">
      <alignment horizontal="left" vertical="center"/>
    </xf>
    <xf numFmtId="0" fontId="0" fillId="0" borderId="10" xfId="0" applyBorder="1" applyAlignment="1">
      <alignment vertical="center"/>
    </xf>
    <xf numFmtId="0" fontId="0" fillId="33" borderId="10" xfId="0" applyFill="1" applyBorder="1" applyAlignment="1">
      <alignment horizontal="center" vertical="center"/>
    </xf>
    <xf numFmtId="0" fontId="0" fillId="33" borderId="10" xfId="0" applyFill="1" applyBorder="1" applyAlignment="1">
      <alignment horizontal="left" vertical="center"/>
    </xf>
    <xf numFmtId="8" fontId="0" fillId="33" borderId="10" xfId="0" applyNumberFormat="1" applyFont="1" applyFill="1" applyBorder="1" applyAlignment="1">
      <alignment horizontal="center" vertical="center"/>
    </xf>
    <xf numFmtId="1" fontId="4" fillId="33" borderId="10" xfId="0" applyNumberFormat="1" applyFont="1" applyFill="1" applyBorder="1" applyAlignment="1">
      <alignment horizontal="left" wrapText="1"/>
    </xf>
    <xf numFmtId="1" fontId="4" fillId="33" borderId="10" xfId="60" applyNumberFormat="1" applyFont="1" applyFill="1" applyBorder="1" applyAlignment="1">
      <alignment horizontal="center" vertical="center"/>
    </xf>
    <xf numFmtId="1" fontId="4" fillId="33" borderId="10" xfId="0" applyNumberFormat="1" applyFont="1" applyFill="1" applyBorder="1" applyAlignment="1">
      <alignment horizontal="left" wrapText="1"/>
    </xf>
    <xf numFmtId="0" fontId="0" fillId="33" borderId="10" xfId="0" applyFill="1" applyBorder="1" applyAlignment="1">
      <alignment/>
    </xf>
    <xf numFmtId="0" fontId="0" fillId="33" borderId="0" xfId="0" applyFill="1" applyAlignment="1">
      <alignment/>
    </xf>
    <xf numFmtId="0" fontId="0" fillId="33" borderId="10" xfId="0" applyFill="1" applyBorder="1" applyAlignment="1">
      <alignment wrapText="1"/>
    </xf>
    <xf numFmtId="170" fontId="0" fillId="33" borderId="10" xfId="0" applyNumberFormat="1" applyFill="1" applyBorder="1" applyAlignment="1">
      <alignment horizontal="center" vertical="center"/>
    </xf>
    <xf numFmtId="8" fontId="0" fillId="33" borderId="10" xfId="0" applyNumberFormat="1" applyFill="1" applyBorder="1" applyAlignment="1">
      <alignment horizontal="left" vertical="center"/>
    </xf>
    <xf numFmtId="0" fontId="0" fillId="33" borderId="10" xfId="0" applyFill="1" applyBorder="1" applyAlignment="1">
      <alignment vertical="center"/>
    </xf>
    <xf numFmtId="170" fontId="0" fillId="33" borderId="10" xfId="0" applyNumberFormat="1" applyFill="1" applyBorder="1" applyAlignment="1">
      <alignment horizontal="left" vertical="center"/>
    </xf>
    <xf numFmtId="0" fontId="0" fillId="33" borderId="10" xfId="0" applyFill="1" applyBorder="1" applyAlignment="1">
      <alignment horizontal="center"/>
    </xf>
    <xf numFmtId="0" fontId="0" fillId="33" borderId="10" xfId="0" applyFill="1" applyBorder="1" applyAlignment="1" quotePrefix="1">
      <alignment/>
    </xf>
    <xf numFmtId="0" fontId="45" fillId="33" borderId="10" xfId="0" applyFont="1" applyFill="1" applyBorder="1" applyAlignment="1">
      <alignment wrapText="1"/>
    </xf>
    <xf numFmtId="0" fontId="0" fillId="33" borderId="10" xfId="0" applyFill="1" applyBorder="1" applyAlignment="1">
      <alignment horizontal="left"/>
    </xf>
    <xf numFmtId="0" fontId="0" fillId="33" borderId="10" xfId="0" applyFill="1" applyBorder="1" applyAlignment="1">
      <alignment horizontal="left" vertical="center" wrapText="1"/>
    </xf>
    <xf numFmtId="0" fontId="0" fillId="0" borderId="10" xfId="0" applyFill="1" applyBorder="1" applyAlignment="1">
      <alignment vertical="center"/>
    </xf>
    <xf numFmtId="0" fontId="0" fillId="33" borderId="0" xfId="0" applyFill="1" applyAlignment="1">
      <alignment vertical="center"/>
    </xf>
    <xf numFmtId="0" fontId="45" fillId="33" borderId="10" xfId="0" applyFont="1" applyFill="1" applyBorder="1" applyAlignment="1" applyProtection="1">
      <alignment vertical="center"/>
      <protection locked="0"/>
    </xf>
    <xf numFmtId="0" fontId="45" fillId="0" borderId="10" xfId="0" applyFont="1" applyBorder="1" applyAlignment="1" applyProtection="1">
      <alignment vertical="center"/>
      <protection locked="0"/>
    </xf>
    <xf numFmtId="1" fontId="6" fillId="0" borderId="0" xfId="0" applyNumberFormat="1" applyFont="1" applyAlignment="1">
      <alignment horizontal="center" vertical="center" wrapText="1"/>
    </xf>
    <xf numFmtId="0" fontId="2" fillId="33" borderId="10" xfId="0" applyFont="1" applyFill="1" applyBorder="1" applyAlignment="1">
      <alignment horizontal="center" vertical="center"/>
    </xf>
    <xf numFmtId="1" fontId="4" fillId="33"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1" fontId="4" fillId="0" borderId="10" xfId="0" applyNumberFormat="1" applyFont="1" applyBorder="1" applyAlignment="1">
      <alignment horizontal="center" vertical="center" wrapText="1"/>
    </xf>
    <xf numFmtId="1" fontId="4" fillId="33" borderId="10" xfId="0" applyNumberFormat="1" applyFont="1" applyFill="1" applyBorder="1" applyAlignment="1">
      <alignment horizontal="center" vertical="center" wrapText="1"/>
    </xf>
    <xf numFmtId="1" fontId="4" fillId="0" borderId="10" xfId="0" applyNumberFormat="1" applyFont="1" applyBorder="1" applyAlignment="1">
      <alignment horizontal="center" vertical="center" wrapText="1"/>
    </xf>
    <xf numFmtId="8" fontId="0" fillId="33" borderId="10" xfId="0" applyNumberFormat="1" applyFill="1" applyBorder="1" applyAlignment="1">
      <alignment horizontal="center" vertical="center"/>
    </xf>
    <xf numFmtId="1" fontId="0" fillId="33" borderId="10" xfId="0" applyNumberFormat="1" applyFill="1" applyBorder="1" applyAlignment="1" quotePrefix="1">
      <alignment horizontal="center" vertical="center"/>
    </xf>
    <xf numFmtId="0" fontId="5" fillId="0" borderId="0" xfId="0" applyFont="1" applyAlignment="1">
      <alignment horizontal="left" vertical="center"/>
    </xf>
    <xf numFmtId="8" fontId="0" fillId="0" borderId="10" xfId="0" applyNumberFormat="1" applyFill="1" applyBorder="1" applyAlignment="1">
      <alignment horizontal="center" vertical="center"/>
    </xf>
    <xf numFmtId="0" fontId="0" fillId="0" borderId="10" xfId="0" applyFill="1" applyBorder="1" applyAlignment="1">
      <alignment horizontal="left" vertical="center" wrapText="1"/>
    </xf>
    <xf numFmtId="0" fontId="0" fillId="0" borderId="10" xfId="0" applyFill="1" applyBorder="1" applyAlignment="1">
      <alignment/>
    </xf>
    <xf numFmtId="0" fontId="0" fillId="0" borderId="10" xfId="0" applyFill="1" applyBorder="1" applyAlignment="1">
      <alignment horizontal="center" vertical="center" wrapText="1"/>
    </xf>
    <xf numFmtId="0" fontId="0" fillId="33" borderId="10" xfId="0" applyFill="1" applyBorder="1" applyAlignment="1">
      <alignment vertical="top" wrapText="1"/>
    </xf>
    <xf numFmtId="1" fontId="3" fillId="0" borderId="10" xfId="0" applyNumberFormat="1" applyFont="1" applyFill="1" applyBorder="1" applyAlignment="1">
      <alignment horizontal="center" vertical="center"/>
    </xf>
    <xf numFmtId="1" fontId="0" fillId="33" borderId="10" xfId="0" applyNumberFormat="1" applyFill="1" applyBorder="1" applyAlignment="1" quotePrefix="1">
      <alignment/>
    </xf>
    <xf numFmtId="1" fontId="0" fillId="0" borderId="10" xfId="0" applyNumberFormat="1" applyBorder="1" applyAlignment="1" quotePrefix="1">
      <alignment/>
    </xf>
    <xf numFmtId="1" fontId="0" fillId="0" borderId="0" xfId="0" applyNumberFormat="1" applyAlignment="1">
      <alignment/>
    </xf>
    <xf numFmtId="1" fontId="0" fillId="33" borderId="10" xfId="0" applyNumberFormat="1" applyFill="1" applyBorder="1" applyAlignment="1" quotePrefix="1">
      <alignment vertical="center"/>
    </xf>
    <xf numFmtId="8" fontId="0" fillId="0" borderId="11" xfId="0" applyNumberFormat="1" applyFont="1" applyFill="1" applyBorder="1" applyAlignment="1">
      <alignment horizontal="center" vertical="center"/>
    </xf>
    <xf numFmtId="0" fontId="2" fillId="0" borderId="12" xfId="0" applyFont="1" applyFill="1" applyBorder="1" applyAlignment="1">
      <alignment horizontal="center" vertical="center"/>
    </xf>
    <xf numFmtId="1" fontId="0" fillId="0" borderId="0" xfId="0" applyNumberFormat="1" applyAlignment="1">
      <alignment horizontal="left" vertical="center"/>
    </xf>
    <xf numFmtId="1" fontId="6" fillId="0" borderId="0" xfId="0" applyNumberFormat="1" applyFont="1" applyAlignment="1">
      <alignment horizontal="left" vertical="center" wrapText="1"/>
    </xf>
    <xf numFmtId="1" fontId="4" fillId="33" borderId="10" xfId="60" applyNumberFormat="1" applyFont="1" applyFill="1" applyBorder="1" applyAlignment="1">
      <alignment horizontal="left" vertical="center"/>
    </xf>
    <xf numFmtId="1" fontId="4" fillId="0" borderId="10" xfId="60" applyNumberFormat="1" applyFont="1" applyBorder="1" applyAlignment="1">
      <alignment horizontal="left" vertical="center"/>
    </xf>
    <xf numFmtId="1" fontId="3" fillId="0" borderId="10" xfId="44" applyNumberFormat="1" applyFont="1" applyFill="1" applyBorder="1" applyAlignment="1">
      <alignment horizontal="left"/>
    </xf>
    <xf numFmtId="1" fontId="46" fillId="33" borderId="13" xfId="0" applyNumberFormat="1" applyFont="1" applyFill="1" applyBorder="1" applyAlignment="1" applyProtection="1">
      <alignment horizontal="left" vertical="center"/>
      <protection locked="0"/>
    </xf>
    <xf numFmtId="1" fontId="46" fillId="0" borderId="14" xfId="42" applyNumberFormat="1" applyFont="1" applyBorder="1" applyAlignment="1" applyProtection="1">
      <alignment horizontal="left" vertical="center"/>
      <protection locked="0"/>
    </xf>
    <xf numFmtId="1" fontId="46" fillId="0" borderId="13" xfId="42" applyNumberFormat="1" applyFont="1" applyBorder="1" applyAlignment="1" applyProtection="1">
      <alignment horizontal="left" vertical="center"/>
      <protection locked="0"/>
    </xf>
    <xf numFmtId="1" fontId="0" fillId="33" borderId="10" xfId="0" applyNumberFormat="1" applyFill="1" applyBorder="1" applyAlignment="1" quotePrefix="1">
      <alignment horizontal="left" vertical="center"/>
    </xf>
    <xf numFmtId="1" fontId="0" fillId="0" borderId="10" xfId="0" applyNumberFormat="1" applyBorder="1" applyAlignment="1" quotePrefix="1">
      <alignment horizontal="left" vertical="center"/>
    </xf>
    <xf numFmtId="1" fontId="0" fillId="0" borderId="10" xfId="0" applyNumberFormat="1" applyBorder="1" applyAlignment="1">
      <alignment horizontal="left" vertical="center"/>
    </xf>
    <xf numFmtId="1" fontId="0" fillId="33" borderId="10" xfId="0" applyNumberFormat="1" applyFill="1" applyBorder="1" applyAlignment="1">
      <alignment horizontal="left" vertical="center"/>
    </xf>
    <xf numFmtId="170" fontId="0" fillId="0" borderId="10" xfId="0" applyNumberFormat="1" applyBorder="1" applyAlignment="1">
      <alignment horizontal="center" vertical="center"/>
    </xf>
    <xf numFmtId="1" fontId="26" fillId="0" borderId="0" xfId="0" applyNumberFormat="1" applyFont="1" applyAlignment="1">
      <alignment/>
    </xf>
    <xf numFmtId="1" fontId="46" fillId="0" borderId="0" xfId="0" applyNumberFormat="1" applyFont="1" applyAlignment="1">
      <alignment vertical="center"/>
    </xf>
    <xf numFmtId="1" fontId="46" fillId="0" borderId="0" xfId="0" applyNumberFormat="1"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1" xfId="57"/>
    <cellStyle name="Note" xfId="58"/>
    <cellStyle name="Output" xfId="59"/>
    <cellStyle name="Percent" xfId="60"/>
    <cellStyle name="Title" xfId="61"/>
    <cellStyle name="Total" xfId="62"/>
    <cellStyle name="Warning Text" xfId="63"/>
  </cellStyles>
  <dxfs count="1">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73"/>
  <sheetViews>
    <sheetView tabSelected="1" zoomScale="90" zoomScaleNormal="90" zoomScalePageLayoutView="0" workbookViewId="0" topLeftCell="A1">
      <pane ySplit="2" topLeftCell="A49" activePane="bottomLeft" state="frozen"/>
      <selection pane="topLeft" activeCell="A1" sqref="A1"/>
      <selection pane="bottomLeft" activeCell="M75" sqref="M75"/>
    </sheetView>
  </sheetViews>
  <sheetFormatPr defaultColWidth="9.140625" defaultRowHeight="15"/>
  <cols>
    <col min="1" max="1" width="20.57421875" style="18" customWidth="1"/>
    <col min="2" max="2" width="20.57421875" style="40" customWidth="1"/>
    <col min="3" max="3" width="53.00390625" style="40" customWidth="1"/>
    <col min="4" max="4" width="19.7109375" style="40" customWidth="1"/>
    <col min="5" max="5" width="16.421875" style="33" customWidth="1"/>
    <col min="6" max="6" width="10.8515625" style="33" customWidth="1"/>
    <col min="7" max="7" width="11.00390625" style="33" customWidth="1"/>
    <col min="8" max="8" width="15.57421875" style="87" customWidth="1"/>
    <col min="9" max="13" width="9.140625" style="40" customWidth="1"/>
    <col min="14" max="14" width="9.7109375" style="40" customWidth="1"/>
    <col min="15" max="15" width="61.421875" style="0" customWidth="1"/>
    <col min="16" max="16" width="80.57421875" style="40" customWidth="1"/>
    <col min="17" max="17" width="84.8515625" style="40" customWidth="1"/>
    <col min="18" max="18" width="78.57421875" style="40" customWidth="1"/>
    <col min="19" max="19" width="86.57421875" style="40" customWidth="1"/>
    <col min="20" max="20" width="96.8515625" style="40" customWidth="1"/>
    <col min="21" max="21" width="73.00390625" style="40" customWidth="1"/>
    <col min="22" max="22" width="88.57421875" style="40" customWidth="1"/>
    <col min="23" max="23" width="92.28125" style="40" customWidth="1"/>
    <col min="24" max="24" width="78.28125" style="40" customWidth="1"/>
    <col min="25" max="25" width="50.421875" style="40" customWidth="1"/>
    <col min="26" max="26" width="94.7109375" style="40" customWidth="1"/>
    <col min="27" max="31" width="15.421875" style="40" customWidth="1"/>
    <col min="32" max="35" width="9.140625" style="40" customWidth="1"/>
    <col min="36" max="36" width="9.140625" style="18" customWidth="1"/>
    <col min="37" max="38" width="9.140625" style="40" customWidth="1"/>
  </cols>
  <sheetData>
    <row r="1" spans="1:3" ht="23.25">
      <c r="A1" s="74" t="s">
        <v>510</v>
      </c>
      <c r="B1" s="38"/>
      <c r="C1" s="40" t="s">
        <v>511</v>
      </c>
    </row>
    <row r="2" spans="1:36" ht="45" customHeight="1">
      <c r="A2" s="37" t="s">
        <v>43</v>
      </c>
      <c r="B2" s="39" t="s">
        <v>263</v>
      </c>
      <c r="C2" s="41" t="s">
        <v>44</v>
      </c>
      <c r="D2" s="41" t="s">
        <v>45</v>
      </c>
      <c r="E2" s="34" t="s">
        <v>514</v>
      </c>
      <c r="F2" s="34" t="s">
        <v>515</v>
      </c>
      <c r="G2" s="34" t="s">
        <v>516</v>
      </c>
      <c r="H2" s="88" t="s">
        <v>46</v>
      </c>
      <c r="I2" s="65" t="s">
        <v>47</v>
      </c>
      <c r="J2" s="32" t="s">
        <v>169</v>
      </c>
      <c r="K2" s="32" t="s">
        <v>170</v>
      </c>
      <c r="L2" s="32" t="s">
        <v>168</v>
      </c>
      <c r="M2" s="32" t="s">
        <v>48</v>
      </c>
      <c r="N2" s="32" t="s">
        <v>18</v>
      </c>
      <c r="O2" s="4" t="s">
        <v>333</v>
      </c>
      <c r="P2" s="32" t="s">
        <v>52</v>
      </c>
      <c r="Q2" s="32" t="s">
        <v>53</v>
      </c>
      <c r="R2" s="32" t="s">
        <v>54</v>
      </c>
      <c r="S2" s="32" t="s">
        <v>55</v>
      </c>
      <c r="T2" s="32" t="s">
        <v>56</v>
      </c>
      <c r="U2" s="32" t="s">
        <v>57</v>
      </c>
      <c r="V2" s="32" t="s">
        <v>58</v>
      </c>
      <c r="W2" s="32" t="s">
        <v>59</v>
      </c>
      <c r="X2" s="32" t="s">
        <v>60</v>
      </c>
      <c r="Y2" s="32" t="s">
        <v>61</v>
      </c>
      <c r="Z2" s="32" t="s">
        <v>62</v>
      </c>
      <c r="AA2" s="32" t="s">
        <v>64</v>
      </c>
      <c r="AB2" s="32" t="s">
        <v>65</v>
      </c>
      <c r="AC2" s="32" t="s">
        <v>66</v>
      </c>
      <c r="AD2" s="32" t="s">
        <v>67</v>
      </c>
      <c r="AE2" s="32" t="s">
        <v>68</v>
      </c>
      <c r="AF2" s="32" t="s">
        <v>71</v>
      </c>
      <c r="AG2" s="32" t="s">
        <v>72</v>
      </c>
      <c r="AH2" s="32" t="s">
        <v>73</v>
      </c>
      <c r="AI2" s="32" t="s">
        <v>74</v>
      </c>
      <c r="AJ2" s="32" t="s">
        <v>457</v>
      </c>
    </row>
    <row r="3" spans="1:38" s="50" customFormat="1" ht="180.75" customHeight="1">
      <c r="A3" s="43">
        <v>888</v>
      </c>
      <c r="B3" s="43" t="s">
        <v>264</v>
      </c>
      <c r="C3" s="44" t="s">
        <v>254</v>
      </c>
      <c r="D3" s="44" t="s">
        <v>79</v>
      </c>
      <c r="E3" s="45">
        <v>80</v>
      </c>
      <c r="F3" s="45">
        <v>159.99</v>
      </c>
      <c r="G3" s="45">
        <v>320</v>
      </c>
      <c r="H3" s="89">
        <v>609529188895</v>
      </c>
      <c r="I3" s="66" t="str">
        <f>IF((IF(LEN(H3)&lt;12,((MID(H3,2,1)+MID(H3,4,1)+MID(H3,6,1)+MID(H3,8,1)+MID(H3,10,1))*13+(MID(H3,1,1)+MID(H3,3,1)+MID(H3,5,1)+MID(H3,7,1)+MID(H3,9,1)+MID(H3,11,1)))/10,((MID(H3,1,1)+MID(H3,3,1)+MID(H3,5,1)+MID(H3,7,1)+MID(H3,9,1)+MID(H3,11,1))*13+(MID(H3,2,1)+MID(H3,4,1)+MID(H3,6,1)+MID(H3,8,1)+MID(H3,10,1)+MID(H3,12,1)))/10)-IF(LEN(H3)&lt;12,INT(((MID(H3,2,1)+MID(H3,4,1)+MID(H3,6,1)+MID(H3,8,1)+MID(H3,10,1))*13+(MID(H3,1,1)+MID(H3,3,1)+MID(H3,5,1)+MID(H3,7,1)+MID(H3,9,1)+MID(H3,11,1)))/10),INT(((MID(H3,1,1)+MID(H3,3,1)+MID(H3,5,1)+MID(H3,7,1)+MID(H3,9,1)+MID(H3,11,1))*13+(MID(H3,2,1)+MID(H3,4,1)+MID(H3,6,1)+MID(H3,8,1)+MID(H3,10,1)+MID(H3,12,1)))/10)))&lt;&gt;0,"Bad UPC","OK")</f>
        <v>OK</v>
      </c>
      <c r="J3" s="43">
        <v>29</v>
      </c>
      <c r="K3" s="43">
        <v>14</v>
      </c>
      <c r="L3" s="43">
        <v>18</v>
      </c>
      <c r="M3" s="43">
        <v>9</v>
      </c>
      <c r="N3" s="67">
        <f aca="true" t="shared" si="0" ref="N3:N41">(J3*L3)*K3</f>
        <v>7308</v>
      </c>
      <c r="O3" s="51" t="s">
        <v>353</v>
      </c>
      <c r="P3" s="54" t="s">
        <v>174</v>
      </c>
      <c r="Q3" s="54" t="s">
        <v>175</v>
      </c>
      <c r="R3" s="54" t="s">
        <v>176</v>
      </c>
      <c r="S3" s="54" t="s">
        <v>171</v>
      </c>
      <c r="T3" s="54" t="s">
        <v>172</v>
      </c>
      <c r="U3" s="54" t="s">
        <v>173</v>
      </c>
      <c r="V3" s="54" t="s">
        <v>177</v>
      </c>
      <c r="W3" s="54" t="s">
        <v>178</v>
      </c>
      <c r="X3" s="54" t="s">
        <v>179</v>
      </c>
      <c r="Y3" s="54"/>
      <c r="Z3" s="54"/>
      <c r="AA3" s="54"/>
      <c r="AB3" s="54"/>
      <c r="AC3" s="54"/>
      <c r="AD3" s="54"/>
      <c r="AE3" s="54"/>
      <c r="AF3" s="43">
        <v>10</v>
      </c>
      <c r="AG3" s="43">
        <v>6</v>
      </c>
      <c r="AH3" s="43">
        <v>30</v>
      </c>
      <c r="AI3" s="43">
        <v>15</v>
      </c>
      <c r="AJ3" s="43" t="s">
        <v>77</v>
      </c>
      <c r="AK3" s="62"/>
      <c r="AL3" s="62"/>
    </row>
    <row r="4" spans="1:36" ht="15">
      <c r="A4" s="26">
        <v>888</v>
      </c>
      <c r="B4" s="26" t="s">
        <v>265</v>
      </c>
      <c r="C4" s="25" t="s">
        <v>254</v>
      </c>
      <c r="D4" s="25" t="s">
        <v>88</v>
      </c>
      <c r="E4" s="35">
        <v>80</v>
      </c>
      <c r="F4" s="35">
        <v>159.99</v>
      </c>
      <c r="G4" s="35">
        <v>320</v>
      </c>
      <c r="H4" s="90">
        <v>609529288854</v>
      </c>
      <c r="I4" s="68" t="str">
        <f aca="true" t="shared" si="1" ref="I4:I41">IF((IF(LEN(H4)&lt;12,((MID(H4,2,1)+MID(H4,4,1)+MID(H4,6,1)+MID(H4,8,1)+MID(H4,10,1))*13+(MID(H4,1,1)+MID(H4,3,1)+MID(H4,5,1)+MID(H4,7,1)+MID(H4,9,1)+MID(H4,11,1)))/10,((MID(H4,1,1)+MID(H4,3,1)+MID(H4,5,1)+MID(H4,7,1)+MID(H4,9,1)+MID(H4,11,1))*13+(MID(H4,2,1)+MID(H4,4,1)+MID(H4,6,1)+MID(H4,8,1)+MID(H4,10,1)+MID(H4,12,1)))/10)-IF(LEN(H4)&lt;12,INT(((MID(H4,2,1)+MID(H4,4,1)+MID(H4,6,1)+MID(H4,8,1)+MID(H4,10,1))*13+(MID(H4,1,1)+MID(H4,3,1)+MID(H4,5,1)+MID(H4,7,1)+MID(H4,9,1)+MID(H4,11,1)))/10),INT(((MID(H4,1,1)+MID(H4,3,1)+MID(H4,5,1)+MID(H4,7,1)+MID(H4,9,1)+MID(H4,11,1))*13+(MID(H4,2,1)+MID(H4,4,1)+MID(H4,6,1)+MID(H4,8,1)+MID(H4,10,1)+MID(H4,12,1)))/10)))&lt;&gt;0,"Bad UPC","OK")</f>
        <v>OK</v>
      </c>
      <c r="J4" s="26">
        <v>29</v>
      </c>
      <c r="K4" s="26">
        <v>14</v>
      </c>
      <c r="L4" s="26">
        <v>18</v>
      </c>
      <c r="M4" s="26">
        <v>9</v>
      </c>
      <c r="N4" s="69">
        <f t="shared" si="0"/>
        <v>7308</v>
      </c>
      <c r="O4" s="20"/>
      <c r="P4" s="42" t="s">
        <v>174</v>
      </c>
      <c r="Q4" s="42" t="s">
        <v>175</v>
      </c>
      <c r="R4" s="42" t="s">
        <v>176</v>
      </c>
      <c r="S4" s="42" t="s">
        <v>171</v>
      </c>
      <c r="T4" s="42" t="s">
        <v>172</v>
      </c>
      <c r="U4" s="42" t="s">
        <v>173</v>
      </c>
      <c r="V4" s="42" t="s">
        <v>177</v>
      </c>
      <c r="W4" s="42" t="s">
        <v>178</v>
      </c>
      <c r="X4" s="42" t="s">
        <v>179</v>
      </c>
      <c r="Y4" s="42"/>
      <c r="Z4" s="42"/>
      <c r="AA4" s="42"/>
      <c r="AB4" s="42"/>
      <c r="AC4" s="42"/>
      <c r="AD4" s="42"/>
      <c r="AE4" s="42"/>
      <c r="AF4" s="26">
        <v>10</v>
      </c>
      <c r="AG4" s="26">
        <v>6</v>
      </c>
      <c r="AH4" s="26">
        <v>30</v>
      </c>
      <c r="AI4" s="26">
        <v>15</v>
      </c>
      <c r="AJ4" s="26" t="s">
        <v>77</v>
      </c>
    </row>
    <row r="5" spans="1:36" ht="15">
      <c r="A5" s="26">
        <v>888</v>
      </c>
      <c r="B5" s="26" t="s">
        <v>266</v>
      </c>
      <c r="C5" s="25" t="s">
        <v>254</v>
      </c>
      <c r="D5" s="25" t="s">
        <v>180</v>
      </c>
      <c r="E5" s="35">
        <v>80</v>
      </c>
      <c r="F5" s="35">
        <v>159.99</v>
      </c>
      <c r="G5" s="35">
        <v>320</v>
      </c>
      <c r="H5" s="90">
        <v>609529488827</v>
      </c>
      <c r="I5" s="68" t="str">
        <f t="shared" si="1"/>
        <v>OK</v>
      </c>
      <c r="J5" s="26">
        <v>29</v>
      </c>
      <c r="K5" s="26">
        <v>14</v>
      </c>
      <c r="L5" s="26">
        <v>18</v>
      </c>
      <c r="M5" s="26">
        <v>9</v>
      </c>
      <c r="N5" s="69">
        <f t="shared" si="0"/>
        <v>7308</v>
      </c>
      <c r="O5" s="20"/>
      <c r="P5" s="42" t="s">
        <v>174</v>
      </c>
      <c r="Q5" s="42" t="s">
        <v>175</v>
      </c>
      <c r="R5" s="42" t="s">
        <v>176</v>
      </c>
      <c r="S5" s="42" t="s">
        <v>171</v>
      </c>
      <c r="T5" s="42" t="s">
        <v>172</v>
      </c>
      <c r="U5" s="42" t="s">
        <v>173</v>
      </c>
      <c r="V5" s="42" t="s">
        <v>177</v>
      </c>
      <c r="W5" s="42" t="s">
        <v>178</v>
      </c>
      <c r="X5" s="42" t="s">
        <v>179</v>
      </c>
      <c r="Y5" s="42"/>
      <c r="Z5" s="42"/>
      <c r="AA5" s="42"/>
      <c r="AB5" s="42"/>
      <c r="AC5" s="42"/>
      <c r="AD5" s="42"/>
      <c r="AE5" s="42"/>
      <c r="AF5" s="26">
        <v>10</v>
      </c>
      <c r="AG5" s="26">
        <v>6</v>
      </c>
      <c r="AH5" s="26">
        <v>30</v>
      </c>
      <c r="AI5" s="26">
        <v>15</v>
      </c>
      <c r="AJ5" s="26" t="s">
        <v>77</v>
      </c>
    </row>
    <row r="6" spans="1:36" ht="15">
      <c r="A6" s="10">
        <v>888</v>
      </c>
      <c r="B6" s="10" t="s">
        <v>267</v>
      </c>
      <c r="C6" s="25" t="s">
        <v>254</v>
      </c>
      <c r="D6" s="25" t="s">
        <v>240</v>
      </c>
      <c r="E6" s="35">
        <v>80</v>
      </c>
      <c r="F6" s="35">
        <v>159.99</v>
      </c>
      <c r="G6" s="35">
        <v>320</v>
      </c>
      <c r="H6" s="90">
        <v>609529088836</v>
      </c>
      <c r="I6" s="68" t="str">
        <f t="shared" si="1"/>
        <v>OK</v>
      </c>
      <c r="J6" s="26">
        <v>29</v>
      </c>
      <c r="K6" s="26">
        <v>14</v>
      </c>
      <c r="L6" s="26">
        <v>18</v>
      </c>
      <c r="M6" s="26">
        <v>9</v>
      </c>
      <c r="N6" s="69">
        <f t="shared" si="0"/>
        <v>7308</v>
      </c>
      <c r="O6" s="20"/>
      <c r="P6" s="42" t="s">
        <v>174</v>
      </c>
      <c r="Q6" s="42" t="s">
        <v>175</v>
      </c>
      <c r="R6" s="42" t="s">
        <v>176</v>
      </c>
      <c r="S6" s="42" t="s">
        <v>171</v>
      </c>
      <c r="T6" s="42" t="s">
        <v>172</v>
      </c>
      <c r="U6" s="42" t="s">
        <v>173</v>
      </c>
      <c r="V6" s="42" t="s">
        <v>177</v>
      </c>
      <c r="W6" s="42" t="s">
        <v>178</v>
      </c>
      <c r="X6" s="42" t="s">
        <v>179</v>
      </c>
      <c r="Y6" s="42"/>
      <c r="Z6" s="42"/>
      <c r="AA6" s="42"/>
      <c r="AB6" s="42"/>
      <c r="AC6" s="42"/>
      <c r="AD6" s="42"/>
      <c r="AE6" s="42"/>
      <c r="AF6" s="26">
        <v>10</v>
      </c>
      <c r="AG6" s="26">
        <v>6</v>
      </c>
      <c r="AH6" s="26">
        <v>30</v>
      </c>
      <c r="AI6" s="26">
        <v>15</v>
      </c>
      <c r="AJ6" s="26" t="s">
        <v>77</v>
      </c>
    </row>
    <row r="7" spans="1:38" s="50" customFormat="1" ht="150">
      <c r="A7" s="43">
        <v>882</v>
      </c>
      <c r="B7" s="43" t="s">
        <v>268</v>
      </c>
      <c r="C7" s="44" t="s">
        <v>253</v>
      </c>
      <c r="D7" s="44" t="s">
        <v>238</v>
      </c>
      <c r="E7" s="45">
        <v>70</v>
      </c>
      <c r="F7" s="45">
        <v>139.99</v>
      </c>
      <c r="G7" s="45">
        <v>280</v>
      </c>
      <c r="H7" s="89">
        <v>609529088232</v>
      </c>
      <c r="I7" s="66" t="str">
        <f t="shared" si="1"/>
        <v>OK</v>
      </c>
      <c r="J7" s="43">
        <v>21</v>
      </c>
      <c r="K7" s="43">
        <v>12</v>
      </c>
      <c r="L7" s="43">
        <v>12</v>
      </c>
      <c r="M7" s="43">
        <v>7.5</v>
      </c>
      <c r="N7" s="67">
        <f t="shared" si="0"/>
        <v>3024</v>
      </c>
      <c r="O7" s="51" t="s">
        <v>352</v>
      </c>
      <c r="P7" s="54" t="s">
        <v>174</v>
      </c>
      <c r="Q7" s="54" t="s">
        <v>175</v>
      </c>
      <c r="R7" s="54" t="s">
        <v>176</v>
      </c>
      <c r="S7" s="54" t="s">
        <v>171</v>
      </c>
      <c r="T7" s="54" t="s">
        <v>172</v>
      </c>
      <c r="U7" s="54" t="s">
        <v>173</v>
      </c>
      <c r="V7" s="54" t="s">
        <v>258</v>
      </c>
      <c r="W7" s="54" t="s">
        <v>178</v>
      </c>
      <c r="X7" s="54" t="s">
        <v>179</v>
      </c>
      <c r="Y7" s="54"/>
      <c r="Z7" s="54"/>
      <c r="AA7" s="54"/>
      <c r="AB7" s="54"/>
      <c r="AC7" s="54"/>
      <c r="AD7" s="54"/>
      <c r="AE7" s="54"/>
      <c r="AF7" s="43">
        <v>8.5</v>
      </c>
      <c r="AG7" s="43">
        <v>6</v>
      </c>
      <c r="AH7" s="43">
        <v>22</v>
      </c>
      <c r="AI7" s="43">
        <v>13</v>
      </c>
      <c r="AJ7" s="43" t="s">
        <v>77</v>
      </c>
      <c r="AK7" s="62"/>
      <c r="AL7" s="62"/>
    </row>
    <row r="8" spans="1:36" ht="15">
      <c r="A8" s="10">
        <v>882</v>
      </c>
      <c r="B8" s="10" t="s">
        <v>269</v>
      </c>
      <c r="C8" s="25" t="s">
        <v>253</v>
      </c>
      <c r="D8" s="25" t="s">
        <v>252</v>
      </c>
      <c r="E8" s="35">
        <v>70</v>
      </c>
      <c r="F8" s="35">
        <v>139.99</v>
      </c>
      <c r="G8" s="35">
        <v>280</v>
      </c>
      <c r="H8" s="90">
        <v>609529088225</v>
      </c>
      <c r="I8" s="68" t="str">
        <f t="shared" si="1"/>
        <v>OK</v>
      </c>
      <c r="J8" s="26">
        <v>21</v>
      </c>
      <c r="K8" s="26">
        <v>12</v>
      </c>
      <c r="L8" s="26">
        <v>12</v>
      </c>
      <c r="M8" s="26">
        <v>7.5</v>
      </c>
      <c r="N8" s="69">
        <f t="shared" si="0"/>
        <v>3024</v>
      </c>
      <c r="O8" s="20"/>
      <c r="P8" s="42" t="s">
        <v>174</v>
      </c>
      <c r="Q8" s="42" t="s">
        <v>175</v>
      </c>
      <c r="R8" s="42" t="s">
        <v>176</v>
      </c>
      <c r="S8" s="42" t="s">
        <v>171</v>
      </c>
      <c r="T8" s="42" t="s">
        <v>172</v>
      </c>
      <c r="U8" s="42" t="s">
        <v>173</v>
      </c>
      <c r="V8" s="42" t="s">
        <v>258</v>
      </c>
      <c r="W8" s="42" t="s">
        <v>178</v>
      </c>
      <c r="X8" s="42" t="s">
        <v>179</v>
      </c>
      <c r="Y8" s="42"/>
      <c r="Z8" s="42"/>
      <c r="AA8" s="42"/>
      <c r="AB8" s="42"/>
      <c r="AC8" s="42"/>
      <c r="AD8" s="42"/>
      <c r="AE8" s="42"/>
      <c r="AF8" s="26">
        <v>8.5</v>
      </c>
      <c r="AG8" s="26">
        <v>6</v>
      </c>
      <c r="AH8" s="26">
        <v>22</v>
      </c>
      <c r="AI8" s="26">
        <v>13</v>
      </c>
      <c r="AJ8" s="26" t="s">
        <v>77</v>
      </c>
    </row>
    <row r="9" spans="1:36" ht="15">
      <c r="A9" s="10">
        <v>882</v>
      </c>
      <c r="B9" s="10" t="s">
        <v>270</v>
      </c>
      <c r="C9" s="25" t="s">
        <v>253</v>
      </c>
      <c r="D9" s="25" t="s">
        <v>75</v>
      </c>
      <c r="E9" s="35">
        <v>70</v>
      </c>
      <c r="F9" s="35">
        <v>139.99</v>
      </c>
      <c r="G9" s="35">
        <v>280</v>
      </c>
      <c r="H9" s="90">
        <v>609529088218</v>
      </c>
      <c r="I9" s="68" t="str">
        <f t="shared" si="1"/>
        <v>OK</v>
      </c>
      <c r="J9" s="26">
        <v>21</v>
      </c>
      <c r="K9" s="26">
        <v>12</v>
      </c>
      <c r="L9" s="26">
        <v>12</v>
      </c>
      <c r="M9" s="26">
        <v>7.5</v>
      </c>
      <c r="N9" s="69">
        <f t="shared" si="0"/>
        <v>3024</v>
      </c>
      <c r="O9" s="20"/>
      <c r="P9" s="42" t="s">
        <v>174</v>
      </c>
      <c r="Q9" s="42" t="s">
        <v>175</v>
      </c>
      <c r="R9" s="42" t="s">
        <v>176</v>
      </c>
      <c r="S9" s="42" t="s">
        <v>171</v>
      </c>
      <c r="T9" s="42" t="s">
        <v>172</v>
      </c>
      <c r="U9" s="42" t="s">
        <v>173</v>
      </c>
      <c r="V9" s="42" t="s">
        <v>258</v>
      </c>
      <c r="W9" s="42" t="s">
        <v>178</v>
      </c>
      <c r="X9" s="42" t="s">
        <v>179</v>
      </c>
      <c r="Y9" s="42"/>
      <c r="Z9" s="42"/>
      <c r="AA9" s="42"/>
      <c r="AB9" s="42"/>
      <c r="AC9" s="42"/>
      <c r="AD9" s="42"/>
      <c r="AE9" s="42"/>
      <c r="AF9" s="26">
        <v>8.5</v>
      </c>
      <c r="AG9" s="26">
        <v>6</v>
      </c>
      <c r="AH9" s="26">
        <v>22</v>
      </c>
      <c r="AI9" s="26">
        <v>13</v>
      </c>
      <c r="AJ9" s="26" t="s">
        <v>77</v>
      </c>
    </row>
    <row r="10" spans="1:36" ht="15">
      <c r="A10" s="10">
        <v>882</v>
      </c>
      <c r="B10" s="10" t="s">
        <v>271</v>
      </c>
      <c r="C10" s="25" t="s">
        <v>253</v>
      </c>
      <c r="D10" s="25" t="s">
        <v>240</v>
      </c>
      <c r="E10" s="35">
        <v>70</v>
      </c>
      <c r="F10" s="35">
        <v>139.99</v>
      </c>
      <c r="G10" s="35">
        <v>280</v>
      </c>
      <c r="H10" s="90">
        <v>609529088256</v>
      </c>
      <c r="I10" s="68" t="str">
        <f t="shared" si="1"/>
        <v>OK</v>
      </c>
      <c r="J10" s="26">
        <v>21</v>
      </c>
      <c r="K10" s="26">
        <v>12</v>
      </c>
      <c r="L10" s="26">
        <v>12</v>
      </c>
      <c r="M10" s="26">
        <v>7.5</v>
      </c>
      <c r="N10" s="69">
        <f t="shared" si="0"/>
        <v>3024</v>
      </c>
      <c r="O10" s="20"/>
      <c r="P10" s="42" t="s">
        <v>174</v>
      </c>
      <c r="Q10" s="42" t="s">
        <v>175</v>
      </c>
      <c r="R10" s="42" t="s">
        <v>176</v>
      </c>
      <c r="S10" s="42" t="s">
        <v>171</v>
      </c>
      <c r="T10" s="42" t="s">
        <v>172</v>
      </c>
      <c r="U10" s="42" t="s">
        <v>173</v>
      </c>
      <c r="V10" s="42" t="s">
        <v>258</v>
      </c>
      <c r="W10" s="42" t="s">
        <v>178</v>
      </c>
      <c r="X10" s="42" t="s">
        <v>179</v>
      </c>
      <c r="Y10" s="42"/>
      <c r="Z10" s="42"/>
      <c r="AA10" s="42"/>
      <c r="AB10" s="42"/>
      <c r="AC10" s="42"/>
      <c r="AD10" s="42"/>
      <c r="AE10" s="42"/>
      <c r="AF10" s="26">
        <v>8.5</v>
      </c>
      <c r="AG10" s="26">
        <v>6</v>
      </c>
      <c r="AH10" s="26">
        <v>22</v>
      </c>
      <c r="AI10" s="26">
        <v>13</v>
      </c>
      <c r="AJ10" s="26" t="s">
        <v>77</v>
      </c>
    </row>
    <row r="11" spans="1:36" ht="15">
      <c r="A11" s="10">
        <v>882</v>
      </c>
      <c r="B11" s="10" t="s">
        <v>520</v>
      </c>
      <c r="C11" s="25" t="s">
        <v>253</v>
      </c>
      <c r="D11" s="25" t="s">
        <v>522</v>
      </c>
      <c r="E11" s="35">
        <v>70</v>
      </c>
      <c r="F11" s="35">
        <v>139.99</v>
      </c>
      <c r="G11" s="35">
        <v>280</v>
      </c>
      <c r="H11" s="90">
        <v>609529088270</v>
      </c>
      <c r="I11" s="68" t="str">
        <f aca="true" t="shared" si="2" ref="I11:I16">IF((IF(LEN(H11)&lt;12,((MID(H11,2,1)+MID(H11,4,1)+MID(H11,6,1)+MID(H11,8,1)+MID(H11,10,1))*13+(MID(H11,1,1)+MID(H11,3,1)+MID(H11,5,1)+MID(H11,7,1)+MID(H11,9,1)+MID(H11,11,1)))/10,((MID(H11,1,1)+MID(H11,3,1)+MID(H11,5,1)+MID(H11,7,1)+MID(H11,9,1)+MID(H11,11,1))*13+(MID(H11,2,1)+MID(H11,4,1)+MID(H11,6,1)+MID(H11,8,1)+MID(H11,10,1)+MID(H11,12,1)))/10)-IF(LEN(H11)&lt;12,INT(((MID(H11,2,1)+MID(H11,4,1)+MID(H11,6,1)+MID(H11,8,1)+MID(H11,10,1))*13+(MID(H11,1,1)+MID(H11,3,1)+MID(H11,5,1)+MID(H11,7,1)+MID(H11,9,1)+MID(H11,11,1)))/10),INT(((MID(H11,1,1)+MID(H11,3,1)+MID(H11,5,1)+MID(H11,7,1)+MID(H11,9,1)+MID(H11,11,1))*13+(MID(H11,2,1)+MID(H11,4,1)+MID(H11,6,1)+MID(H11,8,1)+MID(H11,10,1)+MID(H11,12,1)))/10)))&lt;&gt;0,"Bad UPC","OK")</f>
        <v>OK</v>
      </c>
      <c r="J11" s="26">
        <v>21</v>
      </c>
      <c r="K11" s="26">
        <v>12</v>
      </c>
      <c r="L11" s="26">
        <v>12</v>
      </c>
      <c r="M11" s="26">
        <v>7.5</v>
      </c>
      <c r="N11" s="69">
        <f>(J11*L11)*K11</f>
        <v>3024</v>
      </c>
      <c r="O11" s="20"/>
      <c r="P11" s="42" t="s">
        <v>174</v>
      </c>
      <c r="Q11" s="42" t="s">
        <v>175</v>
      </c>
      <c r="R11" s="42" t="s">
        <v>176</v>
      </c>
      <c r="S11" s="42" t="s">
        <v>171</v>
      </c>
      <c r="T11" s="42" t="s">
        <v>172</v>
      </c>
      <c r="U11" s="42" t="s">
        <v>173</v>
      </c>
      <c r="V11" s="42" t="s">
        <v>258</v>
      </c>
      <c r="W11" s="42" t="s">
        <v>178</v>
      </c>
      <c r="X11" s="42" t="s">
        <v>179</v>
      </c>
      <c r="Y11" s="42"/>
      <c r="Z11" s="42"/>
      <c r="AA11" s="42"/>
      <c r="AB11" s="42"/>
      <c r="AC11" s="42"/>
      <c r="AD11" s="42"/>
      <c r="AE11" s="42"/>
      <c r="AF11" s="26">
        <v>8.5</v>
      </c>
      <c r="AG11" s="26">
        <v>6</v>
      </c>
      <c r="AH11" s="26">
        <v>22</v>
      </c>
      <c r="AI11" s="26">
        <v>13</v>
      </c>
      <c r="AJ11" s="26" t="s">
        <v>77</v>
      </c>
    </row>
    <row r="12" spans="1:36" ht="15">
      <c r="A12" s="10">
        <v>882</v>
      </c>
      <c r="B12" s="10" t="s">
        <v>521</v>
      </c>
      <c r="C12" s="25" t="s">
        <v>253</v>
      </c>
      <c r="D12" s="25" t="s">
        <v>88</v>
      </c>
      <c r="E12" s="35">
        <v>70</v>
      </c>
      <c r="F12" s="35">
        <v>139.99</v>
      </c>
      <c r="G12" s="35">
        <v>280</v>
      </c>
      <c r="H12" s="90">
        <v>609529088263</v>
      </c>
      <c r="I12" s="68" t="str">
        <f t="shared" si="2"/>
        <v>OK</v>
      </c>
      <c r="J12" s="26">
        <v>21</v>
      </c>
      <c r="K12" s="26">
        <v>12</v>
      </c>
      <c r="L12" s="26">
        <v>12</v>
      </c>
      <c r="M12" s="26">
        <v>7.5</v>
      </c>
      <c r="N12" s="69">
        <f>(J12*L12)*K12</f>
        <v>3024</v>
      </c>
      <c r="O12" s="20"/>
      <c r="P12" s="42" t="s">
        <v>174</v>
      </c>
      <c r="Q12" s="42" t="s">
        <v>175</v>
      </c>
      <c r="R12" s="42" t="s">
        <v>176</v>
      </c>
      <c r="S12" s="42" t="s">
        <v>171</v>
      </c>
      <c r="T12" s="42" t="s">
        <v>172</v>
      </c>
      <c r="U12" s="42" t="s">
        <v>173</v>
      </c>
      <c r="V12" s="42" t="s">
        <v>258</v>
      </c>
      <c r="W12" s="42" t="s">
        <v>178</v>
      </c>
      <c r="X12" s="42" t="s">
        <v>179</v>
      </c>
      <c r="Y12" s="42"/>
      <c r="Z12" s="42"/>
      <c r="AA12" s="42"/>
      <c r="AB12" s="42"/>
      <c r="AC12" s="42"/>
      <c r="AD12" s="42"/>
      <c r="AE12" s="42"/>
      <c r="AF12" s="26">
        <v>8.5</v>
      </c>
      <c r="AG12" s="26">
        <v>6</v>
      </c>
      <c r="AH12" s="26">
        <v>22</v>
      </c>
      <c r="AI12" s="26">
        <v>13</v>
      </c>
      <c r="AJ12" s="26" t="s">
        <v>77</v>
      </c>
    </row>
    <row r="13" spans="1:38" s="50" customFormat="1" ht="174.75" customHeight="1">
      <c r="A13" s="43">
        <v>832</v>
      </c>
      <c r="B13" s="43" t="s">
        <v>393</v>
      </c>
      <c r="C13" s="44" t="s">
        <v>371</v>
      </c>
      <c r="D13" s="44" t="s">
        <v>238</v>
      </c>
      <c r="E13" s="45">
        <v>82.5</v>
      </c>
      <c r="F13" s="45">
        <v>164.99</v>
      </c>
      <c r="G13" s="45">
        <v>330</v>
      </c>
      <c r="H13" s="89">
        <v>609529083213</v>
      </c>
      <c r="I13" s="66" t="str">
        <f t="shared" si="2"/>
        <v>OK</v>
      </c>
      <c r="J13" s="43">
        <v>32</v>
      </c>
      <c r="K13" s="43">
        <v>15</v>
      </c>
      <c r="L13" s="43">
        <v>14.5</v>
      </c>
      <c r="M13" s="43">
        <v>8</v>
      </c>
      <c r="N13" s="67">
        <f t="shared" si="0"/>
        <v>6960</v>
      </c>
      <c r="O13" s="51" t="s">
        <v>370</v>
      </c>
      <c r="P13" s="54" t="s">
        <v>174</v>
      </c>
      <c r="Q13" s="54" t="s">
        <v>175</v>
      </c>
      <c r="R13" s="54" t="s">
        <v>176</v>
      </c>
      <c r="S13" s="54" t="s">
        <v>171</v>
      </c>
      <c r="T13" s="54" t="s">
        <v>172</v>
      </c>
      <c r="U13" s="54" t="s">
        <v>173</v>
      </c>
      <c r="V13" s="54" t="s">
        <v>177</v>
      </c>
      <c r="W13" s="54" t="s">
        <v>178</v>
      </c>
      <c r="X13" s="54" t="s">
        <v>179</v>
      </c>
      <c r="Y13" s="54"/>
      <c r="Z13" s="54"/>
      <c r="AA13" s="54"/>
      <c r="AB13" s="54"/>
      <c r="AC13" s="54"/>
      <c r="AD13" s="54"/>
      <c r="AE13" s="54"/>
      <c r="AF13" s="43">
        <v>9</v>
      </c>
      <c r="AG13" s="43">
        <v>6</v>
      </c>
      <c r="AH13" s="43">
        <v>33</v>
      </c>
      <c r="AI13" s="43">
        <v>15</v>
      </c>
      <c r="AJ13" s="43" t="s">
        <v>77</v>
      </c>
      <c r="AK13" s="62"/>
      <c r="AL13" s="62"/>
    </row>
    <row r="14" spans="1:36" ht="15">
      <c r="A14" s="10">
        <v>832</v>
      </c>
      <c r="B14" s="26" t="s">
        <v>392</v>
      </c>
      <c r="C14" s="25" t="s">
        <v>371</v>
      </c>
      <c r="D14" s="25" t="s">
        <v>252</v>
      </c>
      <c r="E14" s="35">
        <v>82.5</v>
      </c>
      <c r="F14" s="35">
        <v>164.99</v>
      </c>
      <c r="G14" s="35">
        <v>330</v>
      </c>
      <c r="H14" s="90">
        <v>609529083220</v>
      </c>
      <c r="I14" s="68" t="str">
        <f t="shared" si="2"/>
        <v>OK</v>
      </c>
      <c r="J14" s="26">
        <v>32</v>
      </c>
      <c r="K14" s="26">
        <v>15</v>
      </c>
      <c r="L14" s="26">
        <v>14.5</v>
      </c>
      <c r="M14" s="26">
        <v>8</v>
      </c>
      <c r="N14" s="69">
        <v>6960</v>
      </c>
      <c r="O14" s="20"/>
      <c r="P14" s="42" t="s">
        <v>174</v>
      </c>
      <c r="Q14" s="42" t="s">
        <v>175</v>
      </c>
      <c r="R14" s="42" t="s">
        <v>176</v>
      </c>
      <c r="S14" s="42" t="s">
        <v>171</v>
      </c>
      <c r="T14" s="42" t="s">
        <v>172</v>
      </c>
      <c r="U14" s="42" t="s">
        <v>173</v>
      </c>
      <c r="V14" s="42" t="s">
        <v>177</v>
      </c>
      <c r="W14" s="42" t="s">
        <v>178</v>
      </c>
      <c r="X14" s="42" t="s">
        <v>179</v>
      </c>
      <c r="Y14" s="42"/>
      <c r="Z14" s="42"/>
      <c r="AA14" s="42"/>
      <c r="AB14" s="42"/>
      <c r="AC14" s="42"/>
      <c r="AD14" s="42"/>
      <c r="AE14" s="42"/>
      <c r="AF14" s="26">
        <v>9</v>
      </c>
      <c r="AG14" s="26">
        <v>6</v>
      </c>
      <c r="AH14" s="26">
        <v>33</v>
      </c>
      <c r="AI14" s="26">
        <v>15</v>
      </c>
      <c r="AJ14" s="26" t="s">
        <v>77</v>
      </c>
    </row>
    <row r="15" spans="1:36" ht="15">
      <c r="A15" s="10">
        <v>832</v>
      </c>
      <c r="B15" s="26" t="s">
        <v>463</v>
      </c>
      <c r="C15" s="25" t="s">
        <v>371</v>
      </c>
      <c r="D15" s="25" t="s">
        <v>331</v>
      </c>
      <c r="E15" s="35">
        <v>82.5</v>
      </c>
      <c r="F15" s="35">
        <v>164.99</v>
      </c>
      <c r="G15" s="35">
        <v>330</v>
      </c>
      <c r="H15" s="90">
        <v>609529083244</v>
      </c>
      <c r="I15" s="68" t="str">
        <f t="shared" si="2"/>
        <v>OK</v>
      </c>
      <c r="J15" s="26">
        <v>32</v>
      </c>
      <c r="K15" s="26">
        <v>15</v>
      </c>
      <c r="L15" s="26">
        <v>14.5</v>
      </c>
      <c r="M15" s="26">
        <v>8</v>
      </c>
      <c r="N15" s="69">
        <v>6960</v>
      </c>
      <c r="O15" s="20"/>
      <c r="P15" s="42" t="s">
        <v>174</v>
      </c>
      <c r="Q15" s="42" t="s">
        <v>175</v>
      </c>
      <c r="R15" s="42" t="s">
        <v>176</v>
      </c>
      <c r="S15" s="42" t="s">
        <v>171</v>
      </c>
      <c r="T15" s="42" t="s">
        <v>172</v>
      </c>
      <c r="U15" s="42" t="s">
        <v>173</v>
      </c>
      <c r="V15" s="42" t="s">
        <v>177</v>
      </c>
      <c r="W15" s="42" t="s">
        <v>178</v>
      </c>
      <c r="X15" s="42" t="s">
        <v>179</v>
      </c>
      <c r="Y15" s="42"/>
      <c r="Z15" s="42"/>
      <c r="AA15" s="42"/>
      <c r="AB15" s="42"/>
      <c r="AC15" s="42"/>
      <c r="AD15" s="42"/>
      <c r="AE15" s="42"/>
      <c r="AF15" s="26">
        <v>9</v>
      </c>
      <c r="AG15" s="26">
        <v>6</v>
      </c>
      <c r="AH15" s="26">
        <v>33</v>
      </c>
      <c r="AI15" s="26">
        <v>15</v>
      </c>
      <c r="AJ15" s="26" t="s">
        <v>77</v>
      </c>
    </row>
    <row r="16" spans="1:36" ht="15">
      <c r="A16" s="10">
        <v>832</v>
      </c>
      <c r="B16" s="26" t="s">
        <v>523</v>
      </c>
      <c r="C16" s="25" t="s">
        <v>371</v>
      </c>
      <c r="D16" s="25" t="s">
        <v>522</v>
      </c>
      <c r="E16" s="35">
        <v>82.5</v>
      </c>
      <c r="F16" s="35">
        <v>164.99</v>
      </c>
      <c r="G16" s="35">
        <v>330</v>
      </c>
      <c r="H16" s="91">
        <v>609529083251</v>
      </c>
      <c r="I16" s="68" t="str">
        <f t="shared" si="2"/>
        <v>OK</v>
      </c>
      <c r="J16" s="26">
        <v>32</v>
      </c>
      <c r="K16" s="26">
        <v>15</v>
      </c>
      <c r="L16" s="26">
        <v>14.5</v>
      </c>
      <c r="M16" s="26">
        <v>8</v>
      </c>
      <c r="N16" s="69">
        <v>6960</v>
      </c>
      <c r="O16" s="20"/>
      <c r="P16" s="42" t="s">
        <v>174</v>
      </c>
      <c r="Q16" s="42" t="s">
        <v>175</v>
      </c>
      <c r="R16" s="42" t="s">
        <v>176</v>
      </c>
      <c r="S16" s="42" t="s">
        <v>171</v>
      </c>
      <c r="T16" s="42" t="s">
        <v>172</v>
      </c>
      <c r="U16" s="42" t="s">
        <v>173</v>
      </c>
      <c r="V16" s="42" t="s">
        <v>177</v>
      </c>
      <c r="W16" s="42" t="s">
        <v>178</v>
      </c>
      <c r="X16" s="42" t="s">
        <v>179</v>
      </c>
      <c r="Y16" s="42"/>
      <c r="Z16" s="42"/>
      <c r="AA16" s="42"/>
      <c r="AB16" s="42"/>
      <c r="AC16" s="42"/>
      <c r="AD16" s="42"/>
      <c r="AE16" s="42"/>
      <c r="AF16" s="26">
        <v>9</v>
      </c>
      <c r="AG16" s="26">
        <v>6</v>
      </c>
      <c r="AH16" s="26">
        <v>33</v>
      </c>
      <c r="AI16" s="26">
        <v>15</v>
      </c>
      <c r="AJ16" s="26" t="s">
        <v>77</v>
      </c>
    </row>
    <row r="17" spans="1:38" s="50" customFormat="1" ht="150">
      <c r="A17" s="43">
        <v>889</v>
      </c>
      <c r="B17" s="43" t="s">
        <v>314</v>
      </c>
      <c r="C17" s="44" t="s">
        <v>315</v>
      </c>
      <c r="D17" s="44" t="s">
        <v>75</v>
      </c>
      <c r="E17" s="45">
        <v>92.5</v>
      </c>
      <c r="F17" s="45">
        <v>184.99</v>
      </c>
      <c r="G17" s="45">
        <v>370</v>
      </c>
      <c r="H17" s="89">
        <v>609529088911</v>
      </c>
      <c r="I17" s="66" t="str">
        <f t="shared" si="1"/>
        <v>OK</v>
      </c>
      <c r="J17" s="43">
        <v>21</v>
      </c>
      <c r="K17" s="43">
        <v>10</v>
      </c>
      <c r="L17" s="43">
        <v>13</v>
      </c>
      <c r="M17" s="43">
        <v>7</v>
      </c>
      <c r="N17" s="67">
        <f t="shared" si="0"/>
        <v>2730</v>
      </c>
      <c r="O17" s="51" t="s">
        <v>354</v>
      </c>
      <c r="P17" s="54" t="s">
        <v>237</v>
      </c>
      <c r="Q17" s="54" t="s">
        <v>316</v>
      </c>
      <c r="R17" s="54" t="s">
        <v>317</v>
      </c>
      <c r="S17" s="54" t="s">
        <v>318</v>
      </c>
      <c r="T17" s="54" t="s">
        <v>234</v>
      </c>
      <c r="U17" s="54" t="s">
        <v>235</v>
      </c>
      <c r="V17" s="54" t="s">
        <v>233</v>
      </c>
      <c r="W17" s="54"/>
      <c r="X17" s="54"/>
      <c r="Y17" s="54"/>
      <c r="Z17" s="54"/>
      <c r="AA17" s="54"/>
      <c r="AB17" s="54"/>
      <c r="AC17" s="54"/>
      <c r="AD17" s="54"/>
      <c r="AE17" s="54"/>
      <c r="AF17" s="43">
        <v>8</v>
      </c>
      <c r="AG17" s="43">
        <v>11</v>
      </c>
      <c r="AH17" s="43">
        <v>25.5</v>
      </c>
      <c r="AI17" s="43">
        <v>14</v>
      </c>
      <c r="AJ17" s="43" t="s">
        <v>77</v>
      </c>
      <c r="AK17" s="62"/>
      <c r="AL17" s="62"/>
    </row>
    <row r="18" spans="1:38" s="50" customFormat="1" ht="210">
      <c r="A18" s="43">
        <v>521</v>
      </c>
      <c r="B18" s="43" t="s">
        <v>273</v>
      </c>
      <c r="C18" s="44" t="s">
        <v>182</v>
      </c>
      <c r="D18" s="44" t="s">
        <v>183</v>
      </c>
      <c r="E18" s="45">
        <v>63.88</v>
      </c>
      <c r="F18" s="45">
        <v>129.99</v>
      </c>
      <c r="G18" s="45">
        <v>260</v>
      </c>
      <c r="H18" s="89">
        <v>609529052141</v>
      </c>
      <c r="I18" s="66" t="str">
        <f t="shared" si="1"/>
        <v>OK</v>
      </c>
      <c r="J18" s="43">
        <v>22</v>
      </c>
      <c r="K18" s="43">
        <v>11</v>
      </c>
      <c r="L18" s="43">
        <v>11</v>
      </c>
      <c r="M18" s="43">
        <v>8</v>
      </c>
      <c r="N18" s="67">
        <f t="shared" si="0"/>
        <v>2662</v>
      </c>
      <c r="O18" s="51" t="s">
        <v>355</v>
      </c>
      <c r="P18" s="54" t="s">
        <v>184</v>
      </c>
      <c r="Q18" s="54" t="s">
        <v>185</v>
      </c>
      <c r="R18" s="54" t="s">
        <v>186</v>
      </c>
      <c r="S18" s="54" t="s">
        <v>187</v>
      </c>
      <c r="T18" s="54" t="s">
        <v>188</v>
      </c>
      <c r="U18" s="54" t="s">
        <v>189</v>
      </c>
      <c r="V18" s="54" t="s">
        <v>190</v>
      </c>
      <c r="W18" s="54" t="s">
        <v>191</v>
      </c>
      <c r="X18" s="54" t="s">
        <v>192</v>
      </c>
      <c r="Y18" s="54"/>
      <c r="Z18" s="54"/>
      <c r="AA18" s="54"/>
      <c r="AB18" s="54"/>
      <c r="AC18" s="54"/>
      <c r="AD18" s="54"/>
      <c r="AE18" s="54"/>
      <c r="AF18" s="43">
        <v>9</v>
      </c>
      <c r="AG18" s="43">
        <v>5</v>
      </c>
      <c r="AH18" s="43">
        <v>23</v>
      </c>
      <c r="AI18" s="43">
        <v>12</v>
      </c>
      <c r="AJ18" s="43" t="s">
        <v>77</v>
      </c>
      <c r="AK18" s="62"/>
      <c r="AL18" s="62"/>
    </row>
    <row r="19" spans="1:36" ht="15">
      <c r="A19" s="10">
        <v>521</v>
      </c>
      <c r="B19" s="10" t="s">
        <v>375</v>
      </c>
      <c r="C19" s="25" t="s">
        <v>182</v>
      </c>
      <c r="D19" s="25" t="s">
        <v>373</v>
      </c>
      <c r="E19" s="35">
        <v>63.88</v>
      </c>
      <c r="F19" s="35">
        <v>129.99</v>
      </c>
      <c r="G19" s="35">
        <v>260</v>
      </c>
      <c r="H19" s="90" t="s">
        <v>381</v>
      </c>
      <c r="I19" s="68" t="str">
        <f>IF((IF(LEN(H19)&lt;12,((MID(H19,2,1)+MID(H19,4,1)+MID(H19,6,1)+MID(H19,8,1)+MID(H19,10,1))*13+(MID(H19,1,1)+MID(H19,3,1)+MID(H19,5,1)+MID(H19,7,1)+MID(H19,9,1)+MID(H19,11,1)))/10,((MID(H19,1,1)+MID(H19,3,1)+MID(H19,5,1)+MID(H19,7,1)+MID(H19,9,1)+MID(H19,11,1))*13+(MID(H19,2,1)+MID(H19,4,1)+MID(H19,6,1)+MID(H19,8,1)+MID(H19,10,1)+MID(H19,12,1)))/10)-IF(LEN(H19)&lt;12,INT(((MID(H19,2,1)+MID(H19,4,1)+MID(H19,6,1)+MID(H19,8,1)+MID(H19,10,1))*13+(MID(H19,1,1)+MID(H19,3,1)+MID(H19,5,1)+MID(H19,7,1)+MID(H19,9,1)+MID(H19,11,1)))/10),INT(((MID(H19,1,1)+MID(H19,3,1)+MID(H19,5,1)+MID(H19,7,1)+MID(H19,9,1)+MID(H19,11,1))*13+(MID(H19,2,1)+MID(H19,4,1)+MID(H19,6,1)+MID(H19,8,1)+MID(H19,10,1)+MID(H19,12,1)))/10)))&lt;&gt;0,"Bad UPC","OK")</f>
        <v>OK</v>
      </c>
      <c r="J19" s="26">
        <v>22</v>
      </c>
      <c r="K19" s="26">
        <v>11</v>
      </c>
      <c r="L19" s="26">
        <v>11</v>
      </c>
      <c r="M19" s="26">
        <v>8</v>
      </c>
      <c r="N19" s="69">
        <f>(J19*L19)*K19</f>
        <v>2662</v>
      </c>
      <c r="O19" s="20"/>
      <c r="P19" s="42" t="s">
        <v>184</v>
      </c>
      <c r="Q19" s="42" t="s">
        <v>185</v>
      </c>
      <c r="R19" s="42" t="s">
        <v>186</v>
      </c>
      <c r="S19" s="42" t="s">
        <v>187</v>
      </c>
      <c r="T19" s="42" t="s">
        <v>188</v>
      </c>
      <c r="U19" s="42" t="s">
        <v>189</v>
      </c>
      <c r="V19" s="42" t="s">
        <v>190</v>
      </c>
      <c r="W19" s="42" t="s">
        <v>191</v>
      </c>
      <c r="X19" s="42" t="s">
        <v>192</v>
      </c>
      <c r="Y19" s="42"/>
      <c r="Z19" s="42"/>
      <c r="AA19" s="42"/>
      <c r="AB19" s="42"/>
      <c r="AC19" s="42"/>
      <c r="AD19" s="42"/>
      <c r="AE19" s="42"/>
      <c r="AF19" s="26">
        <v>9</v>
      </c>
      <c r="AG19" s="26">
        <v>5</v>
      </c>
      <c r="AH19" s="26">
        <v>23</v>
      </c>
      <c r="AI19" s="26">
        <v>12</v>
      </c>
      <c r="AJ19" s="26" t="s">
        <v>77</v>
      </c>
    </row>
    <row r="20" spans="1:36" ht="15">
      <c r="A20" s="10">
        <v>521</v>
      </c>
      <c r="B20" s="10" t="s">
        <v>272</v>
      </c>
      <c r="C20" s="25" t="s">
        <v>182</v>
      </c>
      <c r="D20" s="25" t="s">
        <v>78</v>
      </c>
      <c r="E20" s="35">
        <v>63.88</v>
      </c>
      <c r="F20" s="35">
        <v>129.99</v>
      </c>
      <c r="G20" s="35">
        <v>260</v>
      </c>
      <c r="H20" s="90">
        <v>609529052165</v>
      </c>
      <c r="I20" s="68" t="str">
        <f t="shared" si="1"/>
        <v>OK</v>
      </c>
      <c r="J20" s="26">
        <v>22</v>
      </c>
      <c r="K20" s="26">
        <v>11</v>
      </c>
      <c r="L20" s="26">
        <v>11</v>
      </c>
      <c r="M20" s="26">
        <v>8</v>
      </c>
      <c r="N20" s="69">
        <f t="shared" si="0"/>
        <v>2662</v>
      </c>
      <c r="O20" s="20"/>
      <c r="P20" s="42" t="s">
        <v>184</v>
      </c>
      <c r="Q20" s="42" t="s">
        <v>185</v>
      </c>
      <c r="R20" s="42" t="s">
        <v>186</v>
      </c>
      <c r="S20" s="42" t="s">
        <v>187</v>
      </c>
      <c r="T20" s="42" t="s">
        <v>188</v>
      </c>
      <c r="U20" s="42" t="s">
        <v>189</v>
      </c>
      <c r="V20" s="42" t="s">
        <v>190</v>
      </c>
      <c r="W20" s="42" t="s">
        <v>191</v>
      </c>
      <c r="X20" s="42" t="s">
        <v>192</v>
      </c>
      <c r="Y20" s="42"/>
      <c r="Z20" s="42"/>
      <c r="AA20" s="42"/>
      <c r="AB20" s="42"/>
      <c r="AC20" s="42"/>
      <c r="AD20" s="42"/>
      <c r="AE20" s="42"/>
      <c r="AF20" s="26">
        <v>9</v>
      </c>
      <c r="AG20" s="26">
        <v>5</v>
      </c>
      <c r="AH20" s="26">
        <v>23</v>
      </c>
      <c r="AI20" s="26">
        <v>12</v>
      </c>
      <c r="AJ20" s="26" t="s">
        <v>77</v>
      </c>
    </row>
    <row r="21" spans="1:38" s="50" customFormat="1" ht="188.25" customHeight="1">
      <c r="A21" s="43">
        <v>529</v>
      </c>
      <c r="B21" s="43" t="s">
        <v>274</v>
      </c>
      <c r="C21" s="44" t="s">
        <v>193</v>
      </c>
      <c r="D21" s="44" t="s">
        <v>183</v>
      </c>
      <c r="E21" s="45">
        <v>84.38</v>
      </c>
      <c r="F21" s="52">
        <v>169.99</v>
      </c>
      <c r="G21" s="52">
        <v>340</v>
      </c>
      <c r="H21" s="89">
        <v>609529052943</v>
      </c>
      <c r="I21" s="66" t="str">
        <f t="shared" si="1"/>
        <v>OK</v>
      </c>
      <c r="J21" s="43">
        <v>29</v>
      </c>
      <c r="K21" s="43">
        <v>13.5</v>
      </c>
      <c r="L21" s="43">
        <v>14</v>
      </c>
      <c r="M21" s="43">
        <v>9</v>
      </c>
      <c r="N21" s="67">
        <f t="shared" si="0"/>
        <v>5481</v>
      </c>
      <c r="O21" s="51" t="s">
        <v>356</v>
      </c>
      <c r="P21" s="54" t="s">
        <v>184</v>
      </c>
      <c r="Q21" s="54" t="s">
        <v>185</v>
      </c>
      <c r="R21" s="54" t="s">
        <v>186</v>
      </c>
      <c r="S21" s="54" t="s">
        <v>187</v>
      </c>
      <c r="T21" s="54" t="s">
        <v>188</v>
      </c>
      <c r="U21" s="54" t="s">
        <v>189</v>
      </c>
      <c r="V21" s="54" t="s">
        <v>190</v>
      </c>
      <c r="W21" s="54" t="s">
        <v>191</v>
      </c>
      <c r="X21" s="54" t="s">
        <v>192</v>
      </c>
      <c r="Y21" s="54"/>
      <c r="Z21" s="54"/>
      <c r="AA21" s="54"/>
      <c r="AB21" s="54"/>
      <c r="AC21" s="54"/>
      <c r="AD21" s="54"/>
      <c r="AE21" s="54"/>
      <c r="AF21" s="43">
        <v>10</v>
      </c>
      <c r="AG21" s="43">
        <v>5</v>
      </c>
      <c r="AH21" s="43">
        <v>30</v>
      </c>
      <c r="AI21" s="43">
        <v>14</v>
      </c>
      <c r="AJ21" s="43" t="s">
        <v>77</v>
      </c>
      <c r="AK21" s="62"/>
      <c r="AL21" s="62"/>
    </row>
    <row r="22" spans="1:36" ht="15">
      <c r="A22" s="10">
        <v>529</v>
      </c>
      <c r="B22" s="10" t="s">
        <v>374</v>
      </c>
      <c r="C22" s="25" t="s">
        <v>193</v>
      </c>
      <c r="D22" s="25" t="s">
        <v>373</v>
      </c>
      <c r="E22" s="35">
        <v>84.38</v>
      </c>
      <c r="F22" s="36">
        <v>169.99</v>
      </c>
      <c r="G22" s="36">
        <v>340</v>
      </c>
      <c r="H22" s="90" t="s">
        <v>382</v>
      </c>
      <c r="I22" s="68" t="str">
        <f>IF((IF(LEN(H22)&lt;12,((MID(H22,2,1)+MID(H22,4,1)+MID(H22,6,1)+MID(H22,8,1)+MID(H22,10,1))*13+(MID(H22,1,1)+MID(H22,3,1)+MID(H22,5,1)+MID(H22,7,1)+MID(H22,9,1)+MID(H22,11,1)))/10,((MID(H22,1,1)+MID(H22,3,1)+MID(H22,5,1)+MID(H22,7,1)+MID(H22,9,1)+MID(H22,11,1))*13+(MID(H22,2,1)+MID(H22,4,1)+MID(H22,6,1)+MID(H22,8,1)+MID(H22,10,1)+MID(H22,12,1)))/10)-IF(LEN(H22)&lt;12,INT(((MID(H22,2,1)+MID(H22,4,1)+MID(H22,6,1)+MID(H22,8,1)+MID(H22,10,1))*13+(MID(H22,1,1)+MID(H22,3,1)+MID(H22,5,1)+MID(H22,7,1)+MID(H22,9,1)+MID(H22,11,1)))/10),INT(((MID(H22,1,1)+MID(H22,3,1)+MID(H22,5,1)+MID(H22,7,1)+MID(H22,9,1)+MID(H22,11,1))*13+(MID(H22,2,1)+MID(H22,4,1)+MID(H22,6,1)+MID(H22,8,1)+MID(H22,10,1)+MID(H22,12,1)))/10)))&lt;&gt;0,"Bad UPC","OK")</f>
        <v>OK</v>
      </c>
      <c r="J22" s="26">
        <v>29</v>
      </c>
      <c r="K22" s="26">
        <v>13.5</v>
      </c>
      <c r="L22" s="26">
        <v>14</v>
      </c>
      <c r="M22" s="26">
        <v>9</v>
      </c>
      <c r="N22" s="69">
        <f>(J22*L22)*K22</f>
        <v>5481</v>
      </c>
      <c r="O22" s="20"/>
      <c r="P22" s="42" t="s">
        <v>184</v>
      </c>
      <c r="Q22" s="42" t="s">
        <v>185</v>
      </c>
      <c r="R22" s="42" t="s">
        <v>186</v>
      </c>
      <c r="S22" s="42" t="s">
        <v>187</v>
      </c>
      <c r="T22" s="42" t="s">
        <v>188</v>
      </c>
      <c r="U22" s="42" t="s">
        <v>189</v>
      </c>
      <c r="V22" s="42" t="s">
        <v>190</v>
      </c>
      <c r="W22" s="42" t="s">
        <v>191</v>
      </c>
      <c r="X22" s="42" t="s">
        <v>192</v>
      </c>
      <c r="Y22" s="42"/>
      <c r="Z22" s="42"/>
      <c r="AA22" s="42"/>
      <c r="AB22" s="42"/>
      <c r="AC22" s="42"/>
      <c r="AD22" s="42"/>
      <c r="AE22" s="42"/>
      <c r="AF22" s="26">
        <v>10</v>
      </c>
      <c r="AG22" s="26">
        <v>5</v>
      </c>
      <c r="AH22" s="26">
        <v>30</v>
      </c>
      <c r="AI22" s="26">
        <v>14</v>
      </c>
      <c r="AJ22" s="26" t="s">
        <v>77</v>
      </c>
    </row>
    <row r="23" spans="1:36" ht="15">
      <c r="A23" s="10">
        <v>529</v>
      </c>
      <c r="B23" s="10" t="s">
        <v>275</v>
      </c>
      <c r="C23" s="25" t="s">
        <v>193</v>
      </c>
      <c r="D23" s="25" t="s">
        <v>78</v>
      </c>
      <c r="E23" s="35">
        <v>84.38</v>
      </c>
      <c r="F23" s="36">
        <v>169.99</v>
      </c>
      <c r="G23" s="36">
        <v>340</v>
      </c>
      <c r="H23" s="90">
        <v>609529052967</v>
      </c>
      <c r="I23" s="68" t="str">
        <f t="shared" si="1"/>
        <v>OK</v>
      </c>
      <c r="J23" s="26">
        <v>29</v>
      </c>
      <c r="K23" s="26">
        <v>13.5</v>
      </c>
      <c r="L23" s="26">
        <v>14</v>
      </c>
      <c r="M23" s="26">
        <v>9</v>
      </c>
      <c r="N23" s="69">
        <f t="shared" si="0"/>
        <v>5481</v>
      </c>
      <c r="O23" s="20"/>
      <c r="P23" s="42" t="s">
        <v>184</v>
      </c>
      <c r="Q23" s="42" t="s">
        <v>185</v>
      </c>
      <c r="R23" s="42" t="s">
        <v>186</v>
      </c>
      <c r="S23" s="42" t="s">
        <v>187</v>
      </c>
      <c r="T23" s="42" t="s">
        <v>188</v>
      </c>
      <c r="U23" s="42" t="s">
        <v>189</v>
      </c>
      <c r="V23" s="42" t="s">
        <v>190</v>
      </c>
      <c r="W23" s="42" t="s">
        <v>191</v>
      </c>
      <c r="X23" s="42" t="s">
        <v>192</v>
      </c>
      <c r="Y23" s="42"/>
      <c r="Z23" s="42"/>
      <c r="AA23" s="42"/>
      <c r="AB23" s="42"/>
      <c r="AC23" s="42"/>
      <c r="AD23" s="42"/>
      <c r="AE23" s="42"/>
      <c r="AF23" s="26">
        <v>10</v>
      </c>
      <c r="AG23" s="26">
        <v>5</v>
      </c>
      <c r="AH23" s="26">
        <v>30</v>
      </c>
      <c r="AI23" s="26">
        <v>14</v>
      </c>
      <c r="AJ23" s="26" t="s">
        <v>77</v>
      </c>
    </row>
    <row r="24" spans="1:38" s="50" customFormat="1" ht="190.5" customHeight="1">
      <c r="A24" s="43">
        <v>534</v>
      </c>
      <c r="B24" s="43" t="s">
        <v>276</v>
      </c>
      <c r="C24" s="44" t="s">
        <v>194</v>
      </c>
      <c r="D24" s="44" t="s">
        <v>183</v>
      </c>
      <c r="E24" s="45">
        <v>89.5</v>
      </c>
      <c r="F24" s="52">
        <v>179.99</v>
      </c>
      <c r="G24" s="52">
        <v>360</v>
      </c>
      <c r="H24" s="89">
        <v>609529053445</v>
      </c>
      <c r="I24" s="66" t="str">
        <f t="shared" si="1"/>
        <v>OK</v>
      </c>
      <c r="J24" s="43">
        <v>34</v>
      </c>
      <c r="K24" s="43">
        <v>14</v>
      </c>
      <c r="L24" s="43">
        <v>15</v>
      </c>
      <c r="M24" s="43">
        <v>11</v>
      </c>
      <c r="N24" s="67">
        <f t="shared" si="0"/>
        <v>7140</v>
      </c>
      <c r="O24" s="51" t="s">
        <v>357</v>
      </c>
      <c r="P24" s="54" t="s">
        <v>184</v>
      </c>
      <c r="Q24" s="54" t="s">
        <v>185</v>
      </c>
      <c r="R24" s="54" t="s">
        <v>186</v>
      </c>
      <c r="S24" s="54" t="s">
        <v>187</v>
      </c>
      <c r="T24" s="54" t="s">
        <v>188</v>
      </c>
      <c r="U24" s="54" t="s">
        <v>189</v>
      </c>
      <c r="V24" s="54" t="s">
        <v>190</v>
      </c>
      <c r="W24" s="54" t="s">
        <v>191</v>
      </c>
      <c r="X24" s="54" t="s">
        <v>192</v>
      </c>
      <c r="Y24" s="54"/>
      <c r="Z24" s="54"/>
      <c r="AA24" s="54"/>
      <c r="AB24" s="54"/>
      <c r="AC24" s="54"/>
      <c r="AD24" s="54"/>
      <c r="AE24" s="54"/>
      <c r="AF24" s="43">
        <v>12</v>
      </c>
      <c r="AG24" s="43">
        <v>6</v>
      </c>
      <c r="AH24" s="43">
        <v>35</v>
      </c>
      <c r="AI24" s="43">
        <v>15</v>
      </c>
      <c r="AJ24" s="43" t="s">
        <v>77</v>
      </c>
      <c r="AK24" s="62"/>
      <c r="AL24" s="62"/>
    </row>
    <row r="25" spans="1:36" ht="15">
      <c r="A25" s="10">
        <v>534</v>
      </c>
      <c r="B25" s="10" t="s">
        <v>372</v>
      </c>
      <c r="C25" s="25" t="s">
        <v>194</v>
      </c>
      <c r="D25" s="25" t="s">
        <v>373</v>
      </c>
      <c r="E25" s="35">
        <v>89.5</v>
      </c>
      <c r="F25" s="36">
        <v>179.99</v>
      </c>
      <c r="G25" s="36">
        <v>360</v>
      </c>
      <c r="H25" s="90" t="s">
        <v>383</v>
      </c>
      <c r="I25" s="68" t="str">
        <f>IF((IF(LEN(H25)&lt;12,((MID(H25,2,1)+MID(H25,4,1)+MID(H25,6,1)+MID(H25,8,1)+MID(H25,10,1))*13+(MID(H25,1,1)+MID(H25,3,1)+MID(H25,5,1)+MID(H25,7,1)+MID(H25,9,1)+MID(H25,11,1)))/10,((MID(H25,1,1)+MID(H25,3,1)+MID(H25,5,1)+MID(H25,7,1)+MID(H25,9,1)+MID(H25,11,1))*13+(MID(H25,2,1)+MID(H25,4,1)+MID(H25,6,1)+MID(H25,8,1)+MID(H25,10,1)+MID(H25,12,1)))/10)-IF(LEN(H25)&lt;12,INT(((MID(H25,2,1)+MID(H25,4,1)+MID(H25,6,1)+MID(H25,8,1)+MID(H25,10,1))*13+(MID(H25,1,1)+MID(H25,3,1)+MID(H25,5,1)+MID(H25,7,1)+MID(H25,9,1)+MID(H25,11,1)))/10),INT(((MID(H25,1,1)+MID(H25,3,1)+MID(H25,5,1)+MID(H25,7,1)+MID(H25,9,1)+MID(H25,11,1))*13+(MID(H25,2,1)+MID(H25,4,1)+MID(H25,6,1)+MID(H25,8,1)+MID(H25,10,1)+MID(H25,12,1)))/10)))&lt;&gt;0,"Bad UPC","OK")</f>
        <v>OK</v>
      </c>
      <c r="J25" s="26">
        <v>34</v>
      </c>
      <c r="K25" s="26">
        <v>14</v>
      </c>
      <c r="L25" s="26">
        <v>15</v>
      </c>
      <c r="M25" s="26">
        <v>11</v>
      </c>
      <c r="N25" s="69">
        <f>(J25*L25)*K25</f>
        <v>7140</v>
      </c>
      <c r="O25" s="20"/>
      <c r="P25" s="42" t="s">
        <v>184</v>
      </c>
      <c r="Q25" s="42" t="s">
        <v>185</v>
      </c>
      <c r="R25" s="42" t="s">
        <v>186</v>
      </c>
      <c r="S25" s="42" t="s">
        <v>187</v>
      </c>
      <c r="T25" s="42" t="s">
        <v>188</v>
      </c>
      <c r="U25" s="42" t="s">
        <v>189</v>
      </c>
      <c r="V25" s="42" t="s">
        <v>190</v>
      </c>
      <c r="W25" s="42" t="s">
        <v>191</v>
      </c>
      <c r="X25" s="42" t="s">
        <v>192</v>
      </c>
      <c r="Y25" s="42"/>
      <c r="Z25" s="42"/>
      <c r="AA25" s="42"/>
      <c r="AB25" s="42"/>
      <c r="AC25" s="42"/>
      <c r="AD25" s="42"/>
      <c r="AE25" s="42"/>
      <c r="AF25" s="26">
        <v>12</v>
      </c>
      <c r="AG25" s="26">
        <v>6</v>
      </c>
      <c r="AH25" s="26">
        <v>35</v>
      </c>
      <c r="AI25" s="26">
        <v>15</v>
      </c>
      <c r="AJ25" s="26" t="s">
        <v>77</v>
      </c>
    </row>
    <row r="26" spans="1:36" ht="15">
      <c r="A26" s="10">
        <v>534</v>
      </c>
      <c r="B26" s="10" t="s">
        <v>277</v>
      </c>
      <c r="C26" s="25" t="s">
        <v>194</v>
      </c>
      <c r="D26" s="25" t="s">
        <v>78</v>
      </c>
      <c r="E26" s="35">
        <v>89.5</v>
      </c>
      <c r="F26" s="36">
        <v>179.99</v>
      </c>
      <c r="G26" s="36">
        <v>360</v>
      </c>
      <c r="H26" s="90">
        <v>609529053469</v>
      </c>
      <c r="I26" s="68" t="str">
        <f t="shared" si="1"/>
        <v>OK</v>
      </c>
      <c r="J26" s="26">
        <v>34</v>
      </c>
      <c r="K26" s="26">
        <v>14</v>
      </c>
      <c r="L26" s="26">
        <v>15</v>
      </c>
      <c r="M26" s="26">
        <v>11</v>
      </c>
      <c r="N26" s="69">
        <f t="shared" si="0"/>
        <v>7140</v>
      </c>
      <c r="O26" s="20"/>
      <c r="P26" s="42" t="s">
        <v>184</v>
      </c>
      <c r="Q26" s="42" t="s">
        <v>185</v>
      </c>
      <c r="R26" s="42" t="s">
        <v>186</v>
      </c>
      <c r="S26" s="42" t="s">
        <v>187</v>
      </c>
      <c r="T26" s="42" t="s">
        <v>188</v>
      </c>
      <c r="U26" s="42" t="s">
        <v>189</v>
      </c>
      <c r="V26" s="42" t="s">
        <v>190</v>
      </c>
      <c r="W26" s="42" t="s">
        <v>191</v>
      </c>
      <c r="X26" s="42" t="s">
        <v>192</v>
      </c>
      <c r="Y26" s="42"/>
      <c r="Z26" s="42"/>
      <c r="AA26" s="42"/>
      <c r="AB26" s="42"/>
      <c r="AC26" s="42"/>
      <c r="AD26" s="42"/>
      <c r="AE26" s="42"/>
      <c r="AF26" s="26">
        <v>12</v>
      </c>
      <c r="AG26" s="26">
        <v>6</v>
      </c>
      <c r="AH26" s="26">
        <v>35</v>
      </c>
      <c r="AI26" s="26">
        <v>15</v>
      </c>
      <c r="AJ26" s="26" t="s">
        <v>77</v>
      </c>
    </row>
    <row r="27" spans="1:38" s="50" customFormat="1" ht="115.5">
      <c r="A27" s="43">
        <v>522</v>
      </c>
      <c r="B27" s="43" t="s">
        <v>278</v>
      </c>
      <c r="C27" s="44" t="s">
        <v>195</v>
      </c>
      <c r="D27" s="44" t="s">
        <v>196</v>
      </c>
      <c r="E27" s="45">
        <v>32.5</v>
      </c>
      <c r="F27" s="45">
        <v>64.99</v>
      </c>
      <c r="G27" s="45">
        <v>130</v>
      </c>
      <c r="H27" s="89">
        <v>609529052219</v>
      </c>
      <c r="I27" s="66" t="str">
        <f t="shared" si="1"/>
        <v>OK</v>
      </c>
      <c r="J27" s="43">
        <v>15</v>
      </c>
      <c r="K27" s="43">
        <v>3.5</v>
      </c>
      <c r="L27" s="43">
        <v>12</v>
      </c>
      <c r="M27" s="43">
        <v>3</v>
      </c>
      <c r="N27" s="67">
        <f t="shared" si="0"/>
        <v>630</v>
      </c>
      <c r="O27" s="46" t="s">
        <v>369</v>
      </c>
      <c r="P27" s="54" t="s">
        <v>197</v>
      </c>
      <c r="Q27" s="54" t="s">
        <v>198</v>
      </c>
      <c r="R27" s="54" t="s">
        <v>199</v>
      </c>
      <c r="S27" s="54" t="s">
        <v>200</v>
      </c>
      <c r="T27" s="54" t="s">
        <v>201</v>
      </c>
      <c r="U27" s="54" t="s">
        <v>202</v>
      </c>
      <c r="V27" s="54" t="s">
        <v>203</v>
      </c>
      <c r="W27" s="54" t="s">
        <v>204</v>
      </c>
      <c r="X27" s="54" t="s">
        <v>205</v>
      </c>
      <c r="Y27" s="54"/>
      <c r="Z27" s="54"/>
      <c r="AA27" s="54"/>
      <c r="AB27" s="54"/>
      <c r="AC27" s="54"/>
      <c r="AD27" s="54"/>
      <c r="AE27" s="54"/>
      <c r="AF27" s="43">
        <v>4</v>
      </c>
      <c r="AG27" s="43">
        <v>4</v>
      </c>
      <c r="AH27" s="43">
        <v>16</v>
      </c>
      <c r="AI27" s="43">
        <v>12</v>
      </c>
      <c r="AJ27" s="43" t="s">
        <v>77</v>
      </c>
      <c r="AK27" s="62"/>
      <c r="AL27" s="62"/>
    </row>
    <row r="28" spans="1:38" s="50" customFormat="1" ht="150">
      <c r="A28" s="43">
        <v>7121</v>
      </c>
      <c r="B28" s="43" t="s">
        <v>279</v>
      </c>
      <c r="C28" s="44" t="s">
        <v>206</v>
      </c>
      <c r="D28" s="44" t="s">
        <v>79</v>
      </c>
      <c r="E28" s="72">
        <v>63.88</v>
      </c>
      <c r="F28" s="45">
        <v>124.99</v>
      </c>
      <c r="G28" s="45">
        <v>250</v>
      </c>
      <c r="H28" s="89">
        <v>609529712113</v>
      </c>
      <c r="I28" s="66" t="str">
        <f>IF((IF(LEN(H28)&lt;12,((MID(H28,2,1)+MID(H28,4,1)+MID(H28,6,1)+MID(H28,8,1)+MID(H28,10,1))*13+(MID(H28,1,1)+MID(H28,3,1)+MID(H28,5,1)+MID(H28,7,1)+MID(H28,9,1)+MID(H28,11,1)))/10,((MID(H28,1,1)+MID(H28,3,1)+MID(H28,5,1)+MID(H28,7,1)+MID(H28,9,1)+MID(H28,11,1))*13+(MID(H28,2,1)+MID(H28,4,1)+MID(H28,6,1)+MID(H28,8,1)+MID(H28,10,1)+MID(H28,12,1)))/10)-IF(LEN(H28)&lt;12,INT(((MID(H28,2,1)+MID(H28,4,1)+MID(H28,6,1)+MID(H28,8,1)+MID(H28,10,1))*13+(MID(H28,1,1)+MID(H28,3,1)+MID(H28,5,1)+MID(H28,7,1)+MID(H28,9,1)+MID(H28,11,1)))/10),INT(((MID(H28,1,1)+MID(H28,3,1)+MID(H28,5,1)+MID(H28,7,1)+MID(H28,9,1)+MID(H28,11,1))*13+(MID(H28,2,1)+MID(H28,4,1)+MID(H28,6,1)+MID(H28,8,1)+MID(H28,10,1)+MID(H28,12,1)))/10)))&lt;&gt;0,"Bad UPC","OK")</f>
        <v>OK</v>
      </c>
      <c r="J28" s="43">
        <v>21</v>
      </c>
      <c r="K28" s="43">
        <v>9</v>
      </c>
      <c r="L28" s="43">
        <v>14</v>
      </c>
      <c r="M28" s="43">
        <v>7.7</v>
      </c>
      <c r="N28" s="67">
        <f t="shared" si="0"/>
        <v>2646</v>
      </c>
      <c r="O28" s="51" t="s">
        <v>349</v>
      </c>
      <c r="P28" s="54" t="s">
        <v>207</v>
      </c>
      <c r="Q28" s="54" t="s">
        <v>208</v>
      </c>
      <c r="R28" s="54" t="s">
        <v>209</v>
      </c>
      <c r="S28" s="54" t="s">
        <v>210</v>
      </c>
      <c r="T28" s="54" t="s">
        <v>211</v>
      </c>
      <c r="U28" s="54" t="s">
        <v>212</v>
      </c>
      <c r="V28" s="54" t="s">
        <v>213</v>
      </c>
      <c r="W28" s="54" t="s">
        <v>214</v>
      </c>
      <c r="X28" s="54" t="s">
        <v>215</v>
      </c>
      <c r="Y28" s="54"/>
      <c r="Z28" s="54"/>
      <c r="AA28" s="54"/>
      <c r="AB28" s="54"/>
      <c r="AC28" s="54"/>
      <c r="AD28" s="54"/>
      <c r="AE28" s="54"/>
      <c r="AF28" s="43">
        <v>8.8</v>
      </c>
      <c r="AG28" s="43">
        <v>11</v>
      </c>
      <c r="AH28" s="43">
        <v>22</v>
      </c>
      <c r="AI28" s="43">
        <v>15.5</v>
      </c>
      <c r="AJ28" s="43" t="s">
        <v>77</v>
      </c>
      <c r="AK28" s="62"/>
      <c r="AL28" s="62"/>
    </row>
    <row r="29" spans="1:36" ht="15">
      <c r="A29" s="10">
        <v>7121</v>
      </c>
      <c r="B29" s="26" t="s">
        <v>380</v>
      </c>
      <c r="C29" s="25" t="s">
        <v>206</v>
      </c>
      <c r="D29" s="25" t="s">
        <v>331</v>
      </c>
      <c r="E29" s="75">
        <v>63.88</v>
      </c>
      <c r="F29" s="35">
        <v>124.99</v>
      </c>
      <c r="G29" s="35">
        <v>250</v>
      </c>
      <c r="H29" s="90" t="s">
        <v>384</v>
      </c>
      <c r="I29" s="68" t="str">
        <f>IF((IF(LEN(H29)&lt;12,((MID(H29,2,1)+MID(H29,4,1)+MID(H29,6,1)+MID(H29,8,1)+MID(H29,10,1))*13+(MID(H29,1,1)+MID(H29,3,1)+MID(H29,5,1)+MID(H29,7,1)+MID(H29,9,1)+MID(H29,11,1)))/10,((MID(H29,1,1)+MID(H29,3,1)+MID(H29,5,1)+MID(H29,7,1)+MID(H29,9,1)+MID(H29,11,1))*13+(MID(H29,2,1)+MID(H29,4,1)+MID(H29,6,1)+MID(H29,8,1)+MID(H29,10,1)+MID(H29,12,1)))/10)-IF(LEN(H29)&lt;12,INT(((MID(H29,2,1)+MID(H29,4,1)+MID(H29,6,1)+MID(H29,8,1)+MID(H29,10,1))*13+(MID(H29,1,1)+MID(H29,3,1)+MID(H29,5,1)+MID(H29,7,1)+MID(H29,9,1)+MID(H29,11,1)))/10),INT(((MID(H29,1,1)+MID(H29,3,1)+MID(H29,5,1)+MID(H29,7,1)+MID(H29,9,1)+MID(H29,11,1))*13+(MID(H29,2,1)+MID(H29,4,1)+MID(H29,6,1)+MID(H29,8,1)+MID(H29,10,1)+MID(H29,12,1)))/10)))&lt;&gt;0,"Bad UPC","OK")</f>
        <v>OK</v>
      </c>
      <c r="J29" s="26">
        <v>21</v>
      </c>
      <c r="K29" s="26">
        <v>9</v>
      </c>
      <c r="L29" s="26">
        <v>14</v>
      </c>
      <c r="M29" s="26">
        <v>7.7</v>
      </c>
      <c r="N29" s="69">
        <f>(J29*L29)*K29</f>
        <v>2646</v>
      </c>
      <c r="O29" s="20"/>
      <c r="P29" s="42" t="s">
        <v>207</v>
      </c>
      <c r="Q29" s="42" t="s">
        <v>208</v>
      </c>
      <c r="R29" s="42" t="s">
        <v>209</v>
      </c>
      <c r="S29" s="42" t="s">
        <v>210</v>
      </c>
      <c r="T29" s="42" t="s">
        <v>211</v>
      </c>
      <c r="U29" s="42" t="s">
        <v>212</v>
      </c>
      <c r="V29" s="42" t="s">
        <v>213</v>
      </c>
      <c r="W29" s="42" t="s">
        <v>214</v>
      </c>
      <c r="X29" s="42" t="s">
        <v>215</v>
      </c>
      <c r="Y29" s="42"/>
      <c r="Z29" s="42"/>
      <c r="AA29" s="42"/>
      <c r="AB29" s="42"/>
      <c r="AC29" s="42"/>
      <c r="AD29" s="42"/>
      <c r="AE29" s="42"/>
      <c r="AF29" s="26">
        <v>8.8</v>
      </c>
      <c r="AG29" s="26">
        <v>11</v>
      </c>
      <c r="AH29" s="26">
        <v>22</v>
      </c>
      <c r="AI29" s="26">
        <v>15.5</v>
      </c>
      <c r="AJ29" s="26" t="s">
        <v>77</v>
      </c>
    </row>
    <row r="30" spans="1:36" ht="15">
      <c r="A30" s="26">
        <v>7121</v>
      </c>
      <c r="B30" s="26" t="s">
        <v>280</v>
      </c>
      <c r="C30" s="25" t="s">
        <v>206</v>
      </c>
      <c r="D30" s="25" t="s">
        <v>89</v>
      </c>
      <c r="E30" s="75">
        <v>63.88</v>
      </c>
      <c r="F30" s="35">
        <v>124.99</v>
      </c>
      <c r="G30" s="35">
        <v>250</v>
      </c>
      <c r="H30" s="90">
        <v>609529712137</v>
      </c>
      <c r="I30" s="68" t="str">
        <f t="shared" si="1"/>
        <v>OK</v>
      </c>
      <c r="J30" s="26">
        <v>21</v>
      </c>
      <c r="K30" s="26">
        <v>9</v>
      </c>
      <c r="L30" s="26">
        <v>14</v>
      </c>
      <c r="M30" s="26">
        <v>7.7</v>
      </c>
      <c r="N30" s="69">
        <f t="shared" si="0"/>
        <v>2646</v>
      </c>
      <c r="O30" s="20"/>
      <c r="P30" s="42" t="s">
        <v>207</v>
      </c>
      <c r="Q30" s="42" t="s">
        <v>208</v>
      </c>
      <c r="R30" s="42" t="s">
        <v>209</v>
      </c>
      <c r="S30" s="42" t="s">
        <v>210</v>
      </c>
      <c r="T30" s="42" t="s">
        <v>211</v>
      </c>
      <c r="U30" s="42" t="s">
        <v>212</v>
      </c>
      <c r="V30" s="42" t="s">
        <v>213</v>
      </c>
      <c r="W30" s="42" t="s">
        <v>214</v>
      </c>
      <c r="X30" s="42" t="s">
        <v>215</v>
      </c>
      <c r="Y30" s="42"/>
      <c r="Z30" s="42"/>
      <c r="AA30" s="42"/>
      <c r="AB30" s="42"/>
      <c r="AC30" s="42"/>
      <c r="AD30" s="42"/>
      <c r="AE30" s="42"/>
      <c r="AF30" s="26">
        <v>8.8</v>
      </c>
      <c r="AG30" s="26">
        <v>11</v>
      </c>
      <c r="AH30" s="26">
        <v>22</v>
      </c>
      <c r="AI30" s="26">
        <v>15.5</v>
      </c>
      <c r="AJ30" s="26" t="s">
        <v>77</v>
      </c>
    </row>
    <row r="31" spans="1:36" ht="15">
      <c r="A31" s="26">
        <v>7121</v>
      </c>
      <c r="B31" s="26" t="s">
        <v>281</v>
      </c>
      <c r="C31" s="25" t="s">
        <v>206</v>
      </c>
      <c r="D31" s="25" t="s">
        <v>88</v>
      </c>
      <c r="E31" s="75">
        <v>63.88</v>
      </c>
      <c r="F31" s="35">
        <v>124.99</v>
      </c>
      <c r="G31" s="35">
        <v>250</v>
      </c>
      <c r="H31" s="90">
        <v>609529712120</v>
      </c>
      <c r="I31" s="68" t="str">
        <f t="shared" si="1"/>
        <v>OK</v>
      </c>
      <c r="J31" s="26">
        <v>21</v>
      </c>
      <c r="K31" s="26">
        <v>9</v>
      </c>
      <c r="L31" s="26">
        <v>14</v>
      </c>
      <c r="M31" s="26">
        <v>7.7</v>
      </c>
      <c r="N31" s="69">
        <f t="shared" si="0"/>
        <v>2646</v>
      </c>
      <c r="O31" s="20"/>
      <c r="P31" s="42" t="s">
        <v>207</v>
      </c>
      <c r="Q31" s="42" t="s">
        <v>208</v>
      </c>
      <c r="R31" s="42" t="s">
        <v>209</v>
      </c>
      <c r="S31" s="42" t="s">
        <v>210</v>
      </c>
      <c r="T31" s="42" t="s">
        <v>211</v>
      </c>
      <c r="U31" s="42" t="s">
        <v>212</v>
      </c>
      <c r="V31" s="42" t="s">
        <v>213</v>
      </c>
      <c r="W31" s="42" t="s">
        <v>214</v>
      </c>
      <c r="X31" s="42" t="s">
        <v>215</v>
      </c>
      <c r="Y31" s="42"/>
      <c r="Z31" s="42"/>
      <c r="AA31" s="42"/>
      <c r="AB31" s="42"/>
      <c r="AC31" s="42"/>
      <c r="AD31" s="42"/>
      <c r="AE31" s="42"/>
      <c r="AF31" s="26">
        <v>8.8</v>
      </c>
      <c r="AG31" s="26">
        <v>11</v>
      </c>
      <c r="AH31" s="26">
        <v>22</v>
      </c>
      <c r="AI31" s="26">
        <v>15.5</v>
      </c>
      <c r="AJ31" s="26" t="s">
        <v>77</v>
      </c>
    </row>
    <row r="32" spans="1:36" ht="15">
      <c r="A32" s="10">
        <v>7121</v>
      </c>
      <c r="B32" s="10" t="s">
        <v>282</v>
      </c>
      <c r="C32" s="25" t="s">
        <v>206</v>
      </c>
      <c r="D32" s="25" t="s">
        <v>240</v>
      </c>
      <c r="E32" s="75">
        <v>63.88</v>
      </c>
      <c r="F32" s="35">
        <v>124.99</v>
      </c>
      <c r="G32" s="35">
        <v>250</v>
      </c>
      <c r="H32" s="90">
        <v>609529712175</v>
      </c>
      <c r="I32" s="68" t="str">
        <f>IF((IF(LEN(H32)&lt;12,((MID(H32,2,1)+MID(H32,4,1)+MID(H32,6,1)+MID(H32,8,1)+MID(H32,10,1))*13+(MID(H32,1,1)+MID(H32,3,1)+MID(H32,5,1)+MID(H32,7,1)+MID(H32,9,1)+MID(H32,11,1)))/10,((MID(H32,1,1)+MID(H32,3,1)+MID(H32,5,1)+MID(H32,7,1)+MID(H32,9,1)+MID(H32,11,1))*13+(MID(H32,2,1)+MID(H32,4,1)+MID(H32,6,1)+MID(H32,8,1)+MID(H32,10,1)+MID(H32,12,1)))/10)-IF(LEN(H32)&lt;12,INT(((MID(H32,2,1)+MID(H32,4,1)+MID(H32,6,1)+MID(H32,8,1)+MID(H32,10,1))*13+(MID(H32,1,1)+MID(H32,3,1)+MID(H32,5,1)+MID(H32,7,1)+MID(H32,9,1)+MID(H32,11,1)))/10),INT(((MID(H32,1,1)+MID(H32,3,1)+MID(H32,5,1)+MID(H32,7,1)+MID(H32,9,1)+MID(H32,11,1))*13+(MID(H32,2,1)+MID(H32,4,1)+MID(H32,6,1)+MID(H32,8,1)+MID(H32,10,1)+MID(H32,12,1)))/10)))&lt;&gt;0,"Bad UPC","OK")</f>
        <v>OK</v>
      </c>
      <c r="J32" s="26">
        <v>21</v>
      </c>
      <c r="K32" s="26">
        <v>9</v>
      </c>
      <c r="L32" s="26">
        <v>14</v>
      </c>
      <c r="M32" s="26">
        <v>7.7</v>
      </c>
      <c r="N32" s="69">
        <f t="shared" si="0"/>
        <v>2646</v>
      </c>
      <c r="O32" s="20"/>
      <c r="P32" s="42" t="s">
        <v>207</v>
      </c>
      <c r="Q32" s="42" t="s">
        <v>208</v>
      </c>
      <c r="R32" s="42" t="s">
        <v>209</v>
      </c>
      <c r="S32" s="42" t="s">
        <v>210</v>
      </c>
      <c r="T32" s="42" t="s">
        <v>211</v>
      </c>
      <c r="U32" s="42" t="s">
        <v>212</v>
      </c>
      <c r="V32" s="42" t="s">
        <v>213</v>
      </c>
      <c r="W32" s="42" t="s">
        <v>214</v>
      </c>
      <c r="X32" s="42" t="s">
        <v>215</v>
      </c>
      <c r="Y32" s="42"/>
      <c r="Z32" s="42"/>
      <c r="AA32" s="42"/>
      <c r="AB32" s="42"/>
      <c r="AC32" s="42"/>
      <c r="AD32" s="42"/>
      <c r="AE32" s="42"/>
      <c r="AF32" s="26">
        <v>8.8</v>
      </c>
      <c r="AG32" s="26">
        <v>11</v>
      </c>
      <c r="AH32" s="26">
        <v>22</v>
      </c>
      <c r="AI32" s="26">
        <v>15.5</v>
      </c>
      <c r="AJ32" s="26" t="s">
        <v>77</v>
      </c>
    </row>
    <row r="33" spans="1:38" s="50" customFormat="1" ht="150">
      <c r="A33" s="43">
        <v>7126</v>
      </c>
      <c r="B33" s="43" t="s">
        <v>283</v>
      </c>
      <c r="C33" s="44" t="s">
        <v>216</v>
      </c>
      <c r="D33" s="44" t="s">
        <v>79</v>
      </c>
      <c r="E33" s="45">
        <v>70</v>
      </c>
      <c r="F33" s="45">
        <v>139.99</v>
      </c>
      <c r="G33" s="45">
        <v>280</v>
      </c>
      <c r="H33" s="89">
        <v>609529712618</v>
      </c>
      <c r="I33" s="66" t="str">
        <f>IF((IF(LEN(H33)&lt;12,((MID(H33,2,1)+MID(H33,4,1)+MID(H33,6,1)+MID(H33,8,1)+MID(H33,10,1))*13+(MID(H33,1,1)+MID(H33,3,1)+MID(H33,5,1)+MID(H33,7,1)+MID(H33,9,1)+MID(H33,11,1)))/10,((MID(H33,1,1)+MID(H33,3,1)+MID(H33,5,1)+MID(H33,7,1)+MID(H33,9,1)+MID(H33,11,1))*13+(MID(H33,2,1)+MID(H33,4,1)+MID(H33,6,1)+MID(H33,8,1)+MID(H33,10,1)+MID(H33,12,1)))/10)-IF(LEN(H33)&lt;12,INT(((MID(H33,2,1)+MID(H33,4,1)+MID(H33,6,1)+MID(H33,8,1)+MID(H33,10,1))*13+(MID(H33,1,1)+MID(H33,3,1)+MID(H33,5,1)+MID(H33,7,1)+MID(H33,9,1)+MID(H33,11,1)))/10),INT(((MID(H33,1,1)+MID(H33,3,1)+MID(H33,5,1)+MID(H33,7,1)+MID(H33,9,1)+MID(H33,11,1))*13+(MID(H33,2,1)+MID(H33,4,1)+MID(H33,6,1)+MID(H33,8,1)+MID(H33,10,1)+MID(H33,12,1)))/10)))&lt;&gt;0,"Bad UPC","OK")</f>
        <v>OK</v>
      </c>
      <c r="J33" s="43">
        <v>25</v>
      </c>
      <c r="K33" s="43">
        <v>11</v>
      </c>
      <c r="L33" s="43">
        <v>15</v>
      </c>
      <c r="M33" s="43">
        <v>9</v>
      </c>
      <c r="N33" s="67">
        <f t="shared" si="0"/>
        <v>4125</v>
      </c>
      <c r="O33" s="51" t="s">
        <v>350</v>
      </c>
      <c r="P33" s="54" t="s">
        <v>207</v>
      </c>
      <c r="Q33" s="54" t="s">
        <v>208</v>
      </c>
      <c r="R33" s="54" t="s">
        <v>209</v>
      </c>
      <c r="S33" s="54" t="s">
        <v>210</v>
      </c>
      <c r="T33" s="54" t="s">
        <v>211</v>
      </c>
      <c r="U33" s="54" t="s">
        <v>212</v>
      </c>
      <c r="V33" s="54" t="s">
        <v>213</v>
      </c>
      <c r="W33" s="54" t="s">
        <v>214</v>
      </c>
      <c r="X33" s="54" t="s">
        <v>215</v>
      </c>
      <c r="Y33" s="54"/>
      <c r="Z33" s="54"/>
      <c r="AA33" s="54"/>
      <c r="AB33" s="54"/>
      <c r="AC33" s="54"/>
      <c r="AD33" s="54"/>
      <c r="AE33" s="54"/>
      <c r="AF33" s="43">
        <v>10</v>
      </c>
      <c r="AG33" s="43">
        <v>12</v>
      </c>
      <c r="AH33" s="43">
        <v>26</v>
      </c>
      <c r="AI33" s="43">
        <v>17</v>
      </c>
      <c r="AJ33" s="43" t="s">
        <v>77</v>
      </c>
      <c r="AK33" s="62"/>
      <c r="AL33" s="62"/>
    </row>
    <row r="34" spans="1:36" ht="15">
      <c r="A34" s="10">
        <v>7126</v>
      </c>
      <c r="B34" s="10" t="s">
        <v>379</v>
      </c>
      <c r="C34" s="25" t="s">
        <v>216</v>
      </c>
      <c r="D34" s="25" t="s">
        <v>331</v>
      </c>
      <c r="E34" s="35">
        <v>70</v>
      </c>
      <c r="F34" s="35">
        <v>139.99</v>
      </c>
      <c r="G34" s="35">
        <v>280</v>
      </c>
      <c r="H34" s="90" t="s">
        <v>385</v>
      </c>
      <c r="I34" s="68" t="str">
        <f>IF((IF(LEN(H34)&lt;12,((MID(H34,2,1)+MID(H34,4,1)+MID(H34,6,1)+MID(H34,8,1)+MID(H34,10,1))*13+(MID(H34,1,1)+MID(H34,3,1)+MID(H34,5,1)+MID(H34,7,1)+MID(H34,9,1)+MID(H34,11,1)))/10,((MID(H34,1,1)+MID(H34,3,1)+MID(H34,5,1)+MID(H34,7,1)+MID(H34,9,1)+MID(H34,11,1))*13+(MID(H34,2,1)+MID(H34,4,1)+MID(H34,6,1)+MID(H34,8,1)+MID(H34,10,1)+MID(H34,12,1)))/10)-IF(LEN(H34)&lt;12,INT(((MID(H34,2,1)+MID(H34,4,1)+MID(H34,6,1)+MID(H34,8,1)+MID(H34,10,1))*13+(MID(H34,1,1)+MID(H34,3,1)+MID(H34,5,1)+MID(H34,7,1)+MID(H34,9,1)+MID(H34,11,1)))/10),INT(((MID(H34,1,1)+MID(H34,3,1)+MID(H34,5,1)+MID(H34,7,1)+MID(H34,9,1)+MID(H34,11,1))*13+(MID(H34,2,1)+MID(H34,4,1)+MID(H34,6,1)+MID(H34,8,1)+MID(H34,10,1)+MID(H34,12,1)))/10)))&lt;&gt;0,"Bad UPC","OK")</f>
        <v>OK</v>
      </c>
      <c r="J34" s="26">
        <v>25</v>
      </c>
      <c r="K34" s="26">
        <v>11</v>
      </c>
      <c r="L34" s="26">
        <v>15</v>
      </c>
      <c r="M34" s="26">
        <v>9</v>
      </c>
      <c r="N34" s="69">
        <f>(J34*L34)*K34</f>
        <v>4125</v>
      </c>
      <c r="O34" s="20"/>
      <c r="P34" s="42" t="s">
        <v>207</v>
      </c>
      <c r="Q34" s="42" t="s">
        <v>208</v>
      </c>
      <c r="R34" s="42" t="s">
        <v>209</v>
      </c>
      <c r="S34" s="42" t="s">
        <v>210</v>
      </c>
      <c r="T34" s="42" t="s">
        <v>211</v>
      </c>
      <c r="U34" s="42" t="s">
        <v>212</v>
      </c>
      <c r="V34" s="42" t="s">
        <v>213</v>
      </c>
      <c r="W34" s="42" t="s">
        <v>214</v>
      </c>
      <c r="X34" s="42" t="s">
        <v>215</v>
      </c>
      <c r="Y34" s="42"/>
      <c r="Z34" s="42"/>
      <c r="AA34" s="42"/>
      <c r="AB34" s="42"/>
      <c r="AC34" s="42"/>
      <c r="AD34" s="42"/>
      <c r="AE34" s="42"/>
      <c r="AF34" s="26">
        <v>10</v>
      </c>
      <c r="AG34" s="26">
        <v>12</v>
      </c>
      <c r="AH34" s="26">
        <v>26</v>
      </c>
      <c r="AI34" s="26">
        <v>17</v>
      </c>
      <c r="AJ34" s="26" t="s">
        <v>77</v>
      </c>
    </row>
    <row r="35" spans="1:36" ht="15">
      <c r="A35" s="10">
        <v>7126</v>
      </c>
      <c r="B35" s="10" t="s">
        <v>284</v>
      </c>
      <c r="C35" s="25" t="s">
        <v>216</v>
      </c>
      <c r="D35" s="25" t="s">
        <v>89</v>
      </c>
      <c r="E35" s="35">
        <v>70</v>
      </c>
      <c r="F35" s="35">
        <v>139.99</v>
      </c>
      <c r="G35" s="35">
        <v>280</v>
      </c>
      <c r="H35" s="90">
        <v>609529712632</v>
      </c>
      <c r="I35" s="68" t="str">
        <f t="shared" si="1"/>
        <v>OK</v>
      </c>
      <c r="J35" s="26">
        <v>25</v>
      </c>
      <c r="K35" s="26">
        <v>11</v>
      </c>
      <c r="L35" s="26">
        <v>15</v>
      </c>
      <c r="M35" s="26">
        <v>9</v>
      </c>
      <c r="N35" s="69">
        <f t="shared" si="0"/>
        <v>4125</v>
      </c>
      <c r="O35" s="20"/>
      <c r="P35" s="42" t="s">
        <v>207</v>
      </c>
      <c r="Q35" s="42" t="s">
        <v>208</v>
      </c>
      <c r="R35" s="42" t="s">
        <v>209</v>
      </c>
      <c r="S35" s="42" t="s">
        <v>210</v>
      </c>
      <c r="T35" s="42" t="s">
        <v>211</v>
      </c>
      <c r="U35" s="42" t="s">
        <v>212</v>
      </c>
      <c r="V35" s="42" t="s">
        <v>213</v>
      </c>
      <c r="W35" s="42" t="s">
        <v>214</v>
      </c>
      <c r="X35" s="42" t="s">
        <v>215</v>
      </c>
      <c r="Y35" s="42"/>
      <c r="Z35" s="42"/>
      <c r="AA35" s="42"/>
      <c r="AB35" s="42"/>
      <c r="AC35" s="42"/>
      <c r="AD35" s="42"/>
      <c r="AE35" s="42"/>
      <c r="AF35" s="26">
        <v>10</v>
      </c>
      <c r="AG35" s="26">
        <v>12</v>
      </c>
      <c r="AH35" s="26">
        <v>26</v>
      </c>
      <c r="AI35" s="26">
        <v>17</v>
      </c>
      <c r="AJ35" s="26" t="s">
        <v>77</v>
      </c>
    </row>
    <row r="36" spans="1:36" ht="15">
      <c r="A36" s="10">
        <v>7126</v>
      </c>
      <c r="B36" s="10" t="s">
        <v>285</v>
      </c>
      <c r="C36" s="25" t="s">
        <v>216</v>
      </c>
      <c r="D36" s="25" t="s">
        <v>88</v>
      </c>
      <c r="E36" s="35">
        <v>70</v>
      </c>
      <c r="F36" s="35">
        <v>139.99</v>
      </c>
      <c r="G36" s="35">
        <v>280</v>
      </c>
      <c r="H36" s="90">
        <v>609529712625</v>
      </c>
      <c r="I36" s="68" t="str">
        <f>IF((IF(LEN(H36)&lt;12,((MID(H36,2,1)+MID(H36,4,1)+MID(H36,6,1)+MID(H36,8,1)+MID(H36,10,1))*13+(MID(H36,1,1)+MID(H36,3,1)+MID(H36,5,1)+MID(H36,7,1)+MID(H36,9,1)+MID(H36,11,1)))/10,((MID(H36,1,1)+MID(H36,3,1)+MID(H36,5,1)+MID(H36,7,1)+MID(H36,9,1)+MID(H36,11,1))*13+(MID(H36,2,1)+MID(H36,4,1)+MID(H36,6,1)+MID(H36,8,1)+MID(H36,10,1)+MID(H36,12,1)))/10)-IF(LEN(H36)&lt;12,INT(((MID(H36,2,1)+MID(H36,4,1)+MID(H36,6,1)+MID(H36,8,1)+MID(H36,10,1))*13+(MID(H36,1,1)+MID(H36,3,1)+MID(H36,5,1)+MID(H36,7,1)+MID(H36,9,1)+MID(H36,11,1)))/10),INT(((MID(H36,1,1)+MID(H36,3,1)+MID(H36,5,1)+MID(H36,7,1)+MID(H36,9,1)+MID(H36,11,1))*13+(MID(H36,2,1)+MID(H36,4,1)+MID(H36,6,1)+MID(H36,8,1)+MID(H36,10,1)+MID(H36,12,1)))/10)))&lt;&gt;0,"Bad UPC","OK")</f>
        <v>OK</v>
      </c>
      <c r="J36" s="26">
        <v>25</v>
      </c>
      <c r="K36" s="26">
        <v>11</v>
      </c>
      <c r="L36" s="26">
        <v>15</v>
      </c>
      <c r="M36" s="26">
        <v>9</v>
      </c>
      <c r="N36" s="69">
        <f t="shared" si="0"/>
        <v>4125</v>
      </c>
      <c r="O36" s="20"/>
      <c r="P36" s="42" t="s">
        <v>207</v>
      </c>
      <c r="Q36" s="42" t="s">
        <v>208</v>
      </c>
      <c r="R36" s="42" t="s">
        <v>209</v>
      </c>
      <c r="S36" s="42" t="s">
        <v>210</v>
      </c>
      <c r="T36" s="42" t="s">
        <v>211</v>
      </c>
      <c r="U36" s="42" t="s">
        <v>212</v>
      </c>
      <c r="V36" s="42" t="s">
        <v>213</v>
      </c>
      <c r="W36" s="42" t="s">
        <v>214</v>
      </c>
      <c r="X36" s="42" t="s">
        <v>215</v>
      </c>
      <c r="Y36" s="42"/>
      <c r="Z36" s="42"/>
      <c r="AA36" s="42"/>
      <c r="AB36" s="42"/>
      <c r="AC36" s="42"/>
      <c r="AD36" s="42"/>
      <c r="AE36" s="42"/>
      <c r="AF36" s="26">
        <v>10</v>
      </c>
      <c r="AG36" s="26">
        <v>12</v>
      </c>
      <c r="AH36" s="26">
        <v>26</v>
      </c>
      <c r="AI36" s="26">
        <v>17</v>
      </c>
      <c r="AJ36" s="26" t="s">
        <v>77</v>
      </c>
    </row>
    <row r="37" spans="1:36" ht="15">
      <c r="A37" s="10">
        <v>7126</v>
      </c>
      <c r="B37" s="10" t="s">
        <v>286</v>
      </c>
      <c r="C37" s="25" t="s">
        <v>216</v>
      </c>
      <c r="D37" s="25" t="s">
        <v>240</v>
      </c>
      <c r="E37" s="35">
        <v>70</v>
      </c>
      <c r="F37" s="35">
        <v>139.99</v>
      </c>
      <c r="G37" s="35">
        <v>280</v>
      </c>
      <c r="H37" s="90">
        <v>609529712670</v>
      </c>
      <c r="I37" s="68" t="str">
        <f t="shared" si="1"/>
        <v>OK</v>
      </c>
      <c r="J37" s="26">
        <v>25</v>
      </c>
      <c r="K37" s="26">
        <v>11</v>
      </c>
      <c r="L37" s="26">
        <v>15</v>
      </c>
      <c r="M37" s="26">
        <v>9</v>
      </c>
      <c r="N37" s="69">
        <f t="shared" si="0"/>
        <v>4125</v>
      </c>
      <c r="O37" s="20"/>
      <c r="P37" s="42" t="s">
        <v>207</v>
      </c>
      <c r="Q37" s="42" t="s">
        <v>208</v>
      </c>
      <c r="R37" s="42" t="s">
        <v>209</v>
      </c>
      <c r="S37" s="42" t="s">
        <v>210</v>
      </c>
      <c r="T37" s="42" t="s">
        <v>211</v>
      </c>
      <c r="U37" s="42" t="s">
        <v>212</v>
      </c>
      <c r="V37" s="42" t="s">
        <v>213</v>
      </c>
      <c r="W37" s="42" t="s">
        <v>214</v>
      </c>
      <c r="X37" s="42" t="s">
        <v>215</v>
      </c>
      <c r="Y37" s="42"/>
      <c r="Z37" s="42"/>
      <c r="AA37" s="42"/>
      <c r="AB37" s="42"/>
      <c r="AC37" s="42"/>
      <c r="AD37" s="42"/>
      <c r="AE37" s="42"/>
      <c r="AF37" s="26">
        <v>10</v>
      </c>
      <c r="AG37" s="26">
        <v>12</v>
      </c>
      <c r="AH37" s="26">
        <v>26</v>
      </c>
      <c r="AI37" s="26">
        <v>17</v>
      </c>
      <c r="AJ37" s="26" t="s">
        <v>77</v>
      </c>
    </row>
    <row r="38" spans="1:38" s="50" customFormat="1" ht="150">
      <c r="A38" s="43">
        <v>7129</v>
      </c>
      <c r="B38" s="43" t="s">
        <v>287</v>
      </c>
      <c r="C38" s="44" t="s">
        <v>217</v>
      </c>
      <c r="D38" s="44" t="s">
        <v>79</v>
      </c>
      <c r="E38" s="45">
        <v>77.5</v>
      </c>
      <c r="F38" s="45">
        <v>154.99</v>
      </c>
      <c r="G38" s="45">
        <v>310</v>
      </c>
      <c r="H38" s="89">
        <v>609529712915</v>
      </c>
      <c r="I38" s="66" t="str">
        <f>IF((IF(LEN(H38)&lt;12,((MID(H38,2,1)+MID(H38,4,1)+MID(H38,6,1)+MID(H38,8,1)+MID(H38,10,1))*13+(MID(H38,1,1)+MID(H38,3,1)+MID(H38,5,1)+MID(H38,7,1)+MID(H38,9,1)+MID(H38,11,1)))/10,((MID(H38,1,1)+MID(H38,3,1)+MID(H38,5,1)+MID(H38,7,1)+MID(H38,9,1)+MID(H38,11,1))*13+(MID(H38,2,1)+MID(H38,4,1)+MID(H38,6,1)+MID(H38,8,1)+MID(H38,10,1)+MID(H38,12,1)))/10)-IF(LEN(H38)&lt;12,INT(((MID(H38,2,1)+MID(H38,4,1)+MID(H38,6,1)+MID(H38,8,1)+MID(H38,10,1))*13+(MID(H38,1,1)+MID(H38,3,1)+MID(H38,5,1)+MID(H38,7,1)+MID(H38,9,1)+MID(H38,11,1)))/10),INT(((MID(H38,1,1)+MID(H38,3,1)+MID(H38,5,1)+MID(H38,7,1)+MID(H38,9,1)+MID(H38,11,1))*13+(MID(H38,2,1)+MID(H38,4,1)+MID(H38,6,1)+MID(H38,8,1)+MID(H38,10,1)+MID(H38,12,1)))/10)))&lt;&gt;0,"Bad UPC","OK")</f>
        <v>OK</v>
      </c>
      <c r="J38" s="43">
        <v>29</v>
      </c>
      <c r="K38" s="43">
        <v>12</v>
      </c>
      <c r="L38" s="43">
        <v>17</v>
      </c>
      <c r="M38" s="43">
        <v>10.4</v>
      </c>
      <c r="N38" s="67">
        <f t="shared" si="0"/>
        <v>5916</v>
      </c>
      <c r="O38" s="51" t="s">
        <v>351</v>
      </c>
      <c r="P38" s="54" t="s">
        <v>207</v>
      </c>
      <c r="Q38" s="54" t="s">
        <v>208</v>
      </c>
      <c r="R38" s="54" t="s">
        <v>209</v>
      </c>
      <c r="S38" s="54" t="s">
        <v>210</v>
      </c>
      <c r="T38" s="54" t="s">
        <v>211</v>
      </c>
      <c r="U38" s="54" t="s">
        <v>212</v>
      </c>
      <c r="V38" s="54" t="s">
        <v>213</v>
      </c>
      <c r="W38" s="54" t="s">
        <v>214</v>
      </c>
      <c r="X38" s="54" t="s">
        <v>215</v>
      </c>
      <c r="Y38" s="54"/>
      <c r="Z38" s="54"/>
      <c r="AA38" s="54"/>
      <c r="AB38" s="54"/>
      <c r="AC38" s="54"/>
      <c r="AD38" s="54"/>
      <c r="AE38" s="54"/>
      <c r="AF38" s="43">
        <v>11</v>
      </c>
      <c r="AG38" s="43">
        <v>13</v>
      </c>
      <c r="AH38" s="43">
        <v>30</v>
      </c>
      <c r="AI38" s="43">
        <v>18.5</v>
      </c>
      <c r="AJ38" s="43" t="s">
        <v>77</v>
      </c>
      <c r="AK38" s="62"/>
      <c r="AL38" s="62"/>
    </row>
    <row r="39" spans="1:36" ht="15">
      <c r="A39" s="10">
        <v>7129</v>
      </c>
      <c r="B39" s="10" t="s">
        <v>378</v>
      </c>
      <c r="C39" s="25" t="s">
        <v>217</v>
      </c>
      <c r="D39" s="25" t="s">
        <v>331</v>
      </c>
      <c r="E39" s="35">
        <v>77.5</v>
      </c>
      <c r="F39" s="35">
        <v>154.99</v>
      </c>
      <c r="G39" s="85">
        <v>310</v>
      </c>
      <c r="H39" s="90" t="s">
        <v>386</v>
      </c>
      <c r="I39" s="86" t="str">
        <f>IF((IF(LEN(H39)&lt;12,((MID(H39,2,1)+MID(H39,4,1)+MID(H39,6,1)+MID(H39,8,1)+MID(H39,10,1))*13+(MID(H39,1,1)+MID(H39,3,1)+MID(H39,5,1)+MID(H39,7,1)+MID(H39,9,1)+MID(H39,11,1)))/10,((MID(H39,1,1)+MID(H39,3,1)+MID(H39,5,1)+MID(H39,7,1)+MID(H39,9,1)+MID(H39,11,1))*13+(MID(H39,2,1)+MID(H39,4,1)+MID(H39,6,1)+MID(H39,8,1)+MID(H39,10,1)+MID(H39,12,1)))/10)-IF(LEN(H39)&lt;12,INT(((MID(H39,2,1)+MID(H39,4,1)+MID(H39,6,1)+MID(H39,8,1)+MID(H39,10,1))*13+(MID(H39,1,1)+MID(H39,3,1)+MID(H39,5,1)+MID(H39,7,1)+MID(H39,9,1)+MID(H39,11,1)))/10),INT(((MID(H39,1,1)+MID(H39,3,1)+MID(H39,5,1)+MID(H39,7,1)+MID(H39,9,1)+MID(H39,11,1))*13+(MID(H39,2,1)+MID(H39,4,1)+MID(H39,6,1)+MID(H39,8,1)+MID(H39,10,1)+MID(H39,12,1)))/10)))&lt;&gt;0,"Bad UPC","OK")</f>
        <v>OK</v>
      </c>
      <c r="J39" s="26">
        <v>29</v>
      </c>
      <c r="K39" s="26">
        <v>12</v>
      </c>
      <c r="L39" s="26">
        <v>17</v>
      </c>
      <c r="M39" s="26">
        <v>10.4</v>
      </c>
      <c r="N39" s="69">
        <f>(J39*L39)*K39</f>
        <v>5916</v>
      </c>
      <c r="O39" s="20"/>
      <c r="P39" s="42" t="s">
        <v>207</v>
      </c>
      <c r="Q39" s="42" t="s">
        <v>208</v>
      </c>
      <c r="R39" s="42" t="s">
        <v>209</v>
      </c>
      <c r="S39" s="42" t="s">
        <v>210</v>
      </c>
      <c r="T39" s="42" t="s">
        <v>211</v>
      </c>
      <c r="U39" s="42" t="s">
        <v>212</v>
      </c>
      <c r="V39" s="42" t="s">
        <v>213</v>
      </c>
      <c r="W39" s="42" t="s">
        <v>214</v>
      </c>
      <c r="X39" s="42" t="s">
        <v>215</v>
      </c>
      <c r="Y39" s="42"/>
      <c r="Z39" s="42"/>
      <c r="AA39" s="42"/>
      <c r="AB39" s="42"/>
      <c r="AC39" s="42"/>
      <c r="AD39" s="42"/>
      <c r="AE39" s="42"/>
      <c r="AF39" s="26">
        <v>11</v>
      </c>
      <c r="AG39" s="26">
        <v>13</v>
      </c>
      <c r="AH39" s="26">
        <v>30</v>
      </c>
      <c r="AI39" s="26">
        <v>18.5</v>
      </c>
      <c r="AJ39" s="26" t="s">
        <v>77</v>
      </c>
    </row>
    <row r="40" spans="1:36" ht="15">
      <c r="A40" s="10">
        <v>7129</v>
      </c>
      <c r="B40" s="10" t="s">
        <v>288</v>
      </c>
      <c r="C40" s="25" t="s">
        <v>217</v>
      </c>
      <c r="D40" s="25" t="s">
        <v>89</v>
      </c>
      <c r="E40" s="35">
        <v>77.5</v>
      </c>
      <c r="F40" s="35">
        <v>154.99</v>
      </c>
      <c r="G40" s="85">
        <v>310</v>
      </c>
      <c r="H40" s="90">
        <v>609529712939</v>
      </c>
      <c r="I40" s="86" t="str">
        <f t="shared" si="1"/>
        <v>OK</v>
      </c>
      <c r="J40" s="26">
        <v>29</v>
      </c>
      <c r="K40" s="26">
        <v>12</v>
      </c>
      <c r="L40" s="26">
        <v>17</v>
      </c>
      <c r="M40" s="26">
        <v>10.4</v>
      </c>
      <c r="N40" s="69">
        <f t="shared" si="0"/>
        <v>5916</v>
      </c>
      <c r="O40" s="20"/>
      <c r="P40" s="42" t="s">
        <v>207</v>
      </c>
      <c r="Q40" s="42" t="s">
        <v>208</v>
      </c>
      <c r="R40" s="42" t="s">
        <v>209</v>
      </c>
      <c r="S40" s="42" t="s">
        <v>210</v>
      </c>
      <c r="T40" s="42" t="s">
        <v>211</v>
      </c>
      <c r="U40" s="42" t="s">
        <v>212</v>
      </c>
      <c r="V40" s="42" t="s">
        <v>213</v>
      </c>
      <c r="W40" s="42" t="s">
        <v>214</v>
      </c>
      <c r="X40" s="42" t="s">
        <v>215</v>
      </c>
      <c r="Y40" s="42"/>
      <c r="Z40" s="42"/>
      <c r="AA40" s="42"/>
      <c r="AB40" s="42"/>
      <c r="AC40" s="42"/>
      <c r="AD40" s="42"/>
      <c r="AE40" s="42"/>
      <c r="AF40" s="26">
        <v>11</v>
      </c>
      <c r="AG40" s="26">
        <v>13</v>
      </c>
      <c r="AH40" s="26">
        <v>30</v>
      </c>
      <c r="AI40" s="26">
        <v>18.5</v>
      </c>
      <c r="AJ40" s="26" t="s">
        <v>77</v>
      </c>
    </row>
    <row r="41" spans="1:36" ht="15">
      <c r="A41" s="10">
        <v>7129</v>
      </c>
      <c r="B41" s="10" t="s">
        <v>289</v>
      </c>
      <c r="C41" s="25" t="s">
        <v>217</v>
      </c>
      <c r="D41" s="25" t="s">
        <v>88</v>
      </c>
      <c r="E41" s="35">
        <v>77.5</v>
      </c>
      <c r="F41" s="35">
        <v>154.99</v>
      </c>
      <c r="G41" s="85">
        <v>310</v>
      </c>
      <c r="H41" s="90">
        <v>609529712922</v>
      </c>
      <c r="I41" s="86" t="str">
        <f t="shared" si="1"/>
        <v>OK</v>
      </c>
      <c r="J41" s="26">
        <v>29</v>
      </c>
      <c r="K41" s="26">
        <v>12</v>
      </c>
      <c r="L41" s="26">
        <v>17</v>
      </c>
      <c r="M41" s="26">
        <v>10.4</v>
      </c>
      <c r="N41" s="69">
        <f t="shared" si="0"/>
        <v>5916</v>
      </c>
      <c r="O41" s="20"/>
      <c r="P41" s="42" t="s">
        <v>207</v>
      </c>
      <c r="Q41" s="42" t="s">
        <v>208</v>
      </c>
      <c r="R41" s="42" t="s">
        <v>209</v>
      </c>
      <c r="S41" s="42" t="s">
        <v>210</v>
      </c>
      <c r="T41" s="42" t="s">
        <v>211</v>
      </c>
      <c r="U41" s="42" t="s">
        <v>212</v>
      </c>
      <c r="V41" s="42" t="s">
        <v>213</v>
      </c>
      <c r="W41" s="42" t="s">
        <v>214</v>
      </c>
      <c r="X41" s="42" t="s">
        <v>215</v>
      </c>
      <c r="Y41" s="42"/>
      <c r="Z41" s="42"/>
      <c r="AA41" s="42"/>
      <c r="AB41" s="42"/>
      <c r="AC41" s="42"/>
      <c r="AD41" s="42"/>
      <c r="AE41" s="42"/>
      <c r="AF41" s="26">
        <v>11</v>
      </c>
      <c r="AG41" s="26">
        <v>13</v>
      </c>
      <c r="AH41" s="26">
        <v>30</v>
      </c>
      <c r="AI41" s="26">
        <v>18.5</v>
      </c>
      <c r="AJ41" s="26" t="s">
        <v>77</v>
      </c>
    </row>
    <row r="42" spans="1:36" ht="15">
      <c r="A42" s="10">
        <v>7129</v>
      </c>
      <c r="B42" s="10" t="s">
        <v>290</v>
      </c>
      <c r="C42" s="25" t="s">
        <v>217</v>
      </c>
      <c r="D42" s="25" t="s">
        <v>240</v>
      </c>
      <c r="E42" s="35">
        <v>77.5</v>
      </c>
      <c r="F42" s="35">
        <v>154.99</v>
      </c>
      <c r="G42" s="85">
        <v>310</v>
      </c>
      <c r="H42" s="90">
        <v>609529712977</v>
      </c>
      <c r="I42" s="86" t="str">
        <f aca="true" t="shared" si="3" ref="I42:I49">IF((IF(LEN(H42)&lt;12,((MID(H42,2,1)+MID(H42,4,1)+MID(H42,6,1)+MID(H42,8,1)+MID(H42,10,1))*13+(MID(H42,1,1)+MID(H42,3,1)+MID(H42,5,1)+MID(H42,7,1)+MID(H42,9,1)+MID(H42,11,1)))/10,((MID(H42,1,1)+MID(H42,3,1)+MID(H42,5,1)+MID(H42,7,1)+MID(H42,9,1)+MID(H42,11,1))*13+(MID(H42,2,1)+MID(H42,4,1)+MID(H42,6,1)+MID(H42,8,1)+MID(H42,10,1)+MID(H42,12,1)))/10)-IF(LEN(H42)&lt;12,INT(((MID(H42,2,1)+MID(H42,4,1)+MID(H42,6,1)+MID(H42,8,1)+MID(H42,10,1))*13+(MID(H42,1,1)+MID(H42,3,1)+MID(H42,5,1)+MID(H42,7,1)+MID(H42,9,1)+MID(H42,11,1)))/10),INT(((MID(H42,1,1)+MID(H42,3,1)+MID(H42,5,1)+MID(H42,7,1)+MID(H42,9,1)+MID(H42,11,1))*13+(MID(H42,2,1)+MID(H42,4,1)+MID(H42,6,1)+MID(H42,8,1)+MID(H42,10,1)+MID(H42,12,1)))/10)))&lt;&gt;0,"Bad UPC","OK")</f>
        <v>OK</v>
      </c>
      <c r="J42" s="26">
        <v>29</v>
      </c>
      <c r="K42" s="26">
        <v>12</v>
      </c>
      <c r="L42" s="26">
        <v>17</v>
      </c>
      <c r="M42" s="26">
        <v>10.4</v>
      </c>
      <c r="N42" s="69">
        <f>(J42*L42)*K42</f>
        <v>5916</v>
      </c>
      <c r="O42" s="20"/>
      <c r="P42" s="42" t="s">
        <v>207</v>
      </c>
      <c r="Q42" s="42" t="s">
        <v>208</v>
      </c>
      <c r="R42" s="42" t="s">
        <v>209</v>
      </c>
      <c r="S42" s="42" t="s">
        <v>210</v>
      </c>
      <c r="T42" s="42" t="s">
        <v>211</v>
      </c>
      <c r="U42" s="42" t="s">
        <v>212</v>
      </c>
      <c r="V42" s="42" t="s">
        <v>213</v>
      </c>
      <c r="W42" s="42" t="s">
        <v>214</v>
      </c>
      <c r="X42" s="42" t="s">
        <v>215</v>
      </c>
      <c r="Y42" s="42"/>
      <c r="Z42" s="42"/>
      <c r="AA42" s="42"/>
      <c r="AB42" s="42"/>
      <c r="AC42" s="42"/>
      <c r="AD42" s="42"/>
      <c r="AE42" s="42"/>
      <c r="AF42" s="26">
        <v>11</v>
      </c>
      <c r="AG42" s="26">
        <v>13</v>
      </c>
      <c r="AH42" s="26">
        <v>30</v>
      </c>
      <c r="AI42" s="26">
        <v>18.5</v>
      </c>
      <c r="AJ42" s="26" t="s">
        <v>77</v>
      </c>
    </row>
    <row r="43" spans="1:38" s="50" customFormat="1" ht="165.75" thickBot="1">
      <c r="A43" s="43">
        <v>7130</v>
      </c>
      <c r="B43" s="43" t="s">
        <v>322</v>
      </c>
      <c r="C43" s="44" t="s">
        <v>326</v>
      </c>
      <c r="D43" s="44" t="s">
        <v>79</v>
      </c>
      <c r="E43" s="45">
        <v>195</v>
      </c>
      <c r="F43" s="52">
        <v>419.97</v>
      </c>
      <c r="G43" s="52">
        <v>840</v>
      </c>
      <c r="H43" s="92">
        <v>609529713011</v>
      </c>
      <c r="I43" s="66" t="str">
        <f t="shared" si="3"/>
        <v>OK</v>
      </c>
      <c r="J43" s="43">
        <v>29</v>
      </c>
      <c r="K43" s="43">
        <v>12</v>
      </c>
      <c r="L43" s="43">
        <v>17</v>
      </c>
      <c r="M43" s="43">
        <v>27</v>
      </c>
      <c r="N43" s="70" t="s">
        <v>327</v>
      </c>
      <c r="O43" s="51" t="s">
        <v>365</v>
      </c>
      <c r="P43" s="54" t="s">
        <v>328</v>
      </c>
      <c r="Q43" s="63" t="s">
        <v>207</v>
      </c>
      <c r="R43" s="63" t="s">
        <v>208</v>
      </c>
      <c r="S43" s="63" t="s">
        <v>209</v>
      </c>
      <c r="T43" s="63" t="s">
        <v>210</v>
      </c>
      <c r="U43" s="63" t="s">
        <v>211</v>
      </c>
      <c r="V43" s="63" t="s">
        <v>212</v>
      </c>
      <c r="W43" s="63" t="s">
        <v>213</v>
      </c>
      <c r="X43" s="63" t="s">
        <v>214</v>
      </c>
      <c r="Y43" s="63" t="s">
        <v>215</v>
      </c>
      <c r="Z43" s="63" t="s">
        <v>329</v>
      </c>
      <c r="AA43" s="54"/>
      <c r="AB43" s="54"/>
      <c r="AC43" s="54"/>
      <c r="AD43" s="54"/>
      <c r="AE43" s="54"/>
      <c r="AF43" s="43">
        <v>28</v>
      </c>
      <c r="AG43" s="43">
        <v>13</v>
      </c>
      <c r="AH43" s="43">
        <v>30</v>
      </c>
      <c r="AI43" s="43">
        <v>28</v>
      </c>
      <c r="AJ43" s="43" t="s">
        <v>77</v>
      </c>
      <c r="AK43" s="62"/>
      <c r="AL43" s="62"/>
    </row>
    <row r="44" spans="1:36" ht="15.75" thickBot="1">
      <c r="A44" s="10">
        <v>7130</v>
      </c>
      <c r="B44" s="10" t="s">
        <v>377</v>
      </c>
      <c r="C44" s="25" t="s">
        <v>326</v>
      </c>
      <c r="D44" s="25" t="s">
        <v>331</v>
      </c>
      <c r="E44" s="35">
        <v>195</v>
      </c>
      <c r="F44" s="36">
        <v>419.97</v>
      </c>
      <c r="G44" s="36">
        <v>840</v>
      </c>
      <c r="H44" s="93" t="s">
        <v>387</v>
      </c>
      <c r="I44" s="68" t="str">
        <f>IF((IF(LEN(H44)&lt;12,((MID(H44,2,1)+MID(H44,4,1)+MID(H44,6,1)+MID(H44,8,1)+MID(H44,10,1))*13+(MID(H44,1,1)+MID(H44,3,1)+MID(H44,5,1)+MID(H44,7,1)+MID(H44,9,1)+MID(H44,11,1)))/10,((MID(H44,1,1)+MID(H44,3,1)+MID(H44,5,1)+MID(H44,7,1)+MID(H44,9,1)+MID(H44,11,1))*13+(MID(H44,2,1)+MID(H44,4,1)+MID(H44,6,1)+MID(H44,8,1)+MID(H44,10,1)+MID(H44,12,1)))/10)-IF(LEN(H44)&lt;12,INT(((MID(H44,2,1)+MID(H44,4,1)+MID(H44,6,1)+MID(H44,8,1)+MID(H44,10,1))*13+(MID(H44,1,1)+MID(H44,3,1)+MID(H44,5,1)+MID(H44,7,1)+MID(H44,9,1)+MID(H44,11,1)))/10),INT(((MID(H44,1,1)+MID(H44,3,1)+MID(H44,5,1)+MID(H44,7,1)+MID(H44,9,1)+MID(H44,11,1))*13+(MID(H44,2,1)+MID(H44,4,1)+MID(H44,6,1)+MID(H44,8,1)+MID(H44,10,1)+MID(H44,12,1)))/10)))&lt;&gt;0,"Bad UPC","OK")</f>
        <v>OK</v>
      </c>
      <c r="J44" s="26">
        <v>29</v>
      </c>
      <c r="K44" s="26">
        <v>12</v>
      </c>
      <c r="L44" s="26">
        <v>17</v>
      </c>
      <c r="M44" s="26">
        <v>27</v>
      </c>
      <c r="N44" s="71" t="s">
        <v>327</v>
      </c>
      <c r="O44" s="29"/>
      <c r="P44" s="42" t="s">
        <v>328</v>
      </c>
      <c r="Q44" s="64" t="s">
        <v>207</v>
      </c>
      <c r="R44" s="64" t="s">
        <v>208</v>
      </c>
      <c r="S44" s="64" t="s">
        <v>209</v>
      </c>
      <c r="T44" s="64" t="s">
        <v>210</v>
      </c>
      <c r="U44" s="64" t="s">
        <v>211</v>
      </c>
      <c r="V44" s="64" t="s">
        <v>212</v>
      </c>
      <c r="W44" s="64" t="s">
        <v>213</v>
      </c>
      <c r="X44" s="64" t="s">
        <v>214</v>
      </c>
      <c r="Y44" s="64" t="s">
        <v>215</v>
      </c>
      <c r="Z44" s="64" t="s">
        <v>329</v>
      </c>
      <c r="AA44" s="42"/>
      <c r="AB44" s="42"/>
      <c r="AC44" s="42"/>
      <c r="AD44" s="42"/>
      <c r="AE44" s="42"/>
      <c r="AF44" s="26">
        <v>28</v>
      </c>
      <c r="AG44" s="26">
        <v>13</v>
      </c>
      <c r="AH44" s="26">
        <v>30</v>
      </c>
      <c r="AI44" s="26">
        <v>28</v>
      </c>
      <c r="AJ44" s="26" t="s">
        <v>77</v>
      </c>
    </row>
    <row r="45" spans="1:36" ht="15.75" thickBot="1">
      <c r="A45" s="10">
        <v>7130</v>
      </c>
      <c r="B45" s="10" t="s">
        <v>323</v>
      </c>
      <c r="C45" s="25" t="s">
        <v>326</v>
      </c>
      <c r="D45" s="25" t="s">
        <v>89</v>
      </c>
      <c r="E45" s="35">
        <v>195</v>
      </c>
      <c r="F45" s="36">
        <v>419.97</v>
      </c>
      <c r="G45" s="36">
        <v>840</v>
      </c>
      <c r="H45" s="94">
        <v>609529713035</v>
      </c>
      <c r="I45" s="68" t="str">
        <f t="shared" si="3"/>
        <v>OK</v>
      </c>
      <c r="J45" s="26">
        <v>29</v>
      </c>
      <c r="K45" s="26">
        <v>12</v>
      </c>
      <c r="L45" s="26">
        <v>17</v>
      </c>
      <c r="M45" s="26">
        <v>27</v>
      </c>
      <c r="N45" s="71" t="s">
        <v>327</v>
      </c>
      <c r="O45" s="29"/>
      <c r="P45" s="42" t="s">
        <v>328</v>
      </c>
      <c r="Q45" s="64" t="s">
        <v>207</v>
      </c>
      <c r="R45" s="64" t="s">
        <v>208</v>
      </c>
      <c r="S45" s="64" t="s">
        <v>209</v>
      </c>
      <c r="T45" s="64" t="s">
        <v>210</v>
      </c>
      <c r="U45" s="64" t="s">
        <v>211</v>
      </c>
      <c r="V45" s="64" t="s">
        <v>212</v>
      </c>
      <c r="W45" s="64" t="s">
        <v>213</v>
      </c>
      <c r="X45" s="64" t="s">
        <v>214</v>
      </c>
      <c r="Y45" s="64" t="s">
        <v>215</v>
      </c>
      <c r="Z45" s="64" t="s">
        <v>329</v>
      </c>
      <c r="AA45" s="42"/>
      <c r="AB45" s="42"/>
      <c r="AC45" s="42"/>
      <c r="AD45" s="42"/>
      <c r="AE45" s="42"/>
      <c r="AF45" s="26">
        <v>28</v>
      </c>
      <c r="AG45" s="26">
        <v>13</v>
      </c>
      <c r="AH45" s="26">
        <v>30</v>
      </c>
      <c r="AI45" s="26">
        <v>28</v>
      </c>
      <c r="AJ45" s="26" t="s">
        <v>77</v>
      </c>
    </row>
    <row r="46" spans="1:36" ht="15.75" thickBot="1">
      <c r="A46" s="10">
        <v>7130</v>
      </c>
      <c r="B46" s="10" t="s">
        <v>324</v>
      </c>
      <c r="C46" s="25" t="s">
        <v>326</v>
      </c>
      <c r="D46" s="25" t="s">
        <v>88</v>
      </c>
      <c r="E46" s="35">
        <v>195</v>
      </c>
      <c r="F46" s="36">
        <v>419.97</v>
      </c>
      <c r="G46" s="36">
        <v>840</v>
      </c>
      <c r="H46" s="94">
        <v>609529713028</v>
      </c>
      <c r="I46" s="68" t="str">
        <f t="shared" si="3"/>
        <v>OK</v>
      </c>
      <c r="J46" s="26">
        <v>29</v>
      </c>
      <c r="K46" s="26">
        <v>12</v>
      </c>
      <c r="L46" s="26">
        <v>17</v>
      </c>
      <c r="M46" s="26">
        <v>27</v>
      </c>
      <c r="N46" s="71" t="s">
        <v>327</v>
      </c>
      <c r="O46" s="29"/>
      <c r="P46" s="42" t="s">
        <v>328</v>
      </c>
      <c r="Q46" s="64" t="s">
        <v>207</v>
      </c>
      <c r="R46" s="64" t="s">
        <v>208</v>
      </c>
      <c r="S46" s="64" t="s">
        <v>209</v>
      </c>
      <c r="T46" s="64" t="s">
        <v>210</v>
      </c>
      <c r="U46" s="64" t="s">
        <v>211</v>
      </c>
      <c r="V46" s="64" t="s">
        <v>212</v>
      </c>
      <c r="W46" s="64" t="s">
        <v>213</v>
      </c>
      <c r="X46" s="64" t="s">
        <v>214</v>
      </c>
      <c r="Y46" s="64" t="s">
        <v>215</v>
      </c>
      <c r="Z46" s="64" t="s">
        <v>329</v>
      </c>
      <c r="AA46" s="42"/>
      <c r="AB46" s="42"/>
      <c r="AC46" s="42"/>
      <c r="AD46" s="42"/>
      <c r="AE46" s="42"/>
      <c r="AF46" s="26">
        <v>28</v>
      </c>
      <c r="AG46" s="26">
        <v>13</v>
      </c>
      <c r="AH46" s="26">
        <v>30</v>
      </c>
      <c r="AI46" s="26">
        <v>28</v>
      </c>
      <c r="AJ46" s="26" t="s">
        <v>77</v>
      </c>
    </row>
    <row r="47" spans="1:36" ht="15.75" thickBot="1">
      <c r="A47" s="10">
        <v>7130</v>
      </c>
      <c r="B47" s="10" t="s">
        <v>325</v>
      </c>
      <c r="C47" s="25" t="s">
        <v>326</v>
      </c>
      <c r="D47" s="25" t="s">
        <v>240</v>
      </c>
      <c r="E47" s="35">
        <v>195</v>
      </c>
      <c r="F47" s="36">
        <v>419.97</v>
      </c>
      <c r="G47" s="36">
        <v>840</v>
      </c>
      <c r="H47" s="94">
        <v>609529713066</v>
      </c>
      <c r="I47" s="68" t="str">
        <f t="shared" si="3"/>
        <v>OK</v>
      </c>
      <c r="J47" s="26">
        <v>29</v>
      </c>
      <c r="K47" s="26">
        <v>12</v>
      </c>
      <c r="L47" s="26">
        <v>17</v>
      </c>
      <c r="M47" s="26">
        <v>27</v>
      </c>
      <c r="N47" s="71" t="s">
        <v>327</v>
      </c>
      <c r="O47" s="29"/>
      <c r="P47" s="42" t="s">
        <v>328</v>
      </c>
      <c r="Q47" s="64" t="s">
        <v>207</v>
      </c>
      <c r="R47" s="64" t="s">
        <v>208</v>
      </c>
      <c r="S47" s="64" t="s">
        <v>209</v>
      </c>
      <c r="T47" s="64" t="s">
        <v>210</v>
      </c>
      <c r="U47" s="64" t="s">
        <v>211</v>
      </c>
      <c r="V47" s="64" t="s">
        <v>212</v>
      </c>
      <c r="W47" s="64" t="s">
        <v>213</v>
      </c>
      <c r="X47" s="64" t="s">
        <v>214</v>
      </c>
      <c r="Y47" s="64" t="s">
        <v>215</v>
      </c>
      <c r="Z47" s="64" t="s">
        <v>329</v>
      </c>
      <c r="AA47" s="42"/>
      <c r="AB47" s="42"/>
      <c r="AC47" s="42"/>
      <c r="AD47" s="42"/>
      <c r="AE47" s="42"/>
      <c r="AF47" s="26">
        <v>28</v>
      </c>
      <c r="AG47" s="26">
        <v>13</v>
      </c>
      <c r="AH47" s="26">
        <v>30</v>
      </c>
      <c r="AI47" s="26">
        <v>28</v>
      </c>
      <c r="AJ47" s="26" t="s">
        <v>77</v>
      </c>
    </row>
    <row r="48" spans="1:38" s="50" customFormat="1" ht="90">
      <c r="A48" s="43">
        <v>418</v>
      </c>
      <c r="B48" s="43" t="s">
        <v>293</v>
      </c>
      <c r="C48" s="44" t="s">
        <v>257</v>
      </c>
      <c r="D48" s="44" t="s">
        <v>255</v>
      </c>
      <c r="E48" s="45">
        <v>77.5</v>
      </c>
      <c r="F48" s="45">
        <v>154.99</v>
      </c>
      <c r="G48" s="45">
        <v>310</v>
      </c>
      <c r="H48" s="89">
        <v>609529041817</v>
      </c>
      <c r="I48" s="66" t="str">
        <f t="shared" si="3"/>
        <v>OK</v>
      </c>
      <c r="J48" s="43">
        <v>13</v>
      </c>
      <c r="K48" s="43">
        <v>9</v>
      </c>
      <c r="L48" s="43">
        <v>16</v>
      </c>
      <c r="M48" s="43">
        <v>11</v>
      </c>
      <c r="N48" s="67">
        <f aca="true" t="shared" si="4" ref="N48:N57">(J48*L48)*K48</f>
        <v>1872</v>
      </c>
      <c r="O48" s="48" t="s">
        <v>366</v>
      </c>
      <c r="P48" s="54" t="s">
        <v>259</v>
      </c>
      <c r="Q48" s="54" t="s">
        <v>218</v>
      </c>
      <c r="R48" s="54" t="s">
        <v>219</v>
      </c>
      <c r="S48" s="54" t="s">
        <v>236</v>
      </c>
      <c r="T48" s="54" t="s">
        <v>220</v>
      </c>
      <c r="U48" s="54" t="s">
        <v>260</v>
      </c>
      <c r="V48" s="54" t="s">
        <v>261</v>
      </c>
      <c r="W48" s="54" t="s">
        <v>221</v>
      </c>
      <c r="X48" s="54" t="s">
        <v>262</v>
      </c>
      <c r="Y48" s="54"/>
      <c r="Z48" s="54"/>
      <c r="AA48" s="54"/>
      <c r="AB48" s="54"/>
      <c r="AC48" s="54"/>
      <c r="AD48" s="54"/>
      <c r="AE48" s="54"/>
      <c r="AF48" s="43">
        <v>12</v>
      </c>
      <c r="AG48" s="43">
        <v>17</v>
      </c>
      <c r="AH48" s="43">
        <v>14</v>
      </c>
      <c r="AI48" s="43">
        <v>10</v>
      </c>
      <c r="AJ48" s="43" t="s">
        <v>77</v>
      </c>
      <c r="AK48" s="62"/>
      <c r="AL48" s="62"/>
    </row>
    <row r="49" spans="1:38" s="50" customFormat="1" ht="90">
      <c r="A49" s="43">
        <v>418</v>
      </c>
      <c r="B49" s="43" t="s">
        <v>294</v>
      </c>
      <c r="C49" s="44" t="s">
        <v>257</v>
      </c>
      <c r="D49" s="44" t="s">
        <v>256</v>
      </c>
      <c r="E49" s="45">
        <v>77.5</v>
      </c>
      <c r="F49" s="45">
        <v>154.99</v>
      </c>
      <c r="G49" s="45">
        <v>310</v>
      </c>
      <c r="H49" s="89">
        <v>609529041824</v>
      </c>
      <c r="I49" s="66" t="str">
        <f t="shared" si="3"/>
        <v>OK</v>
      </c>
      <c r="J49" s="43">
        <v>13</v>
      </c>
      <c r="K49" s="43">
        <v>9</v>
      </c>
      <c r="L49" s="43">
        <v>16</v>
      </c>
      <c r="M49" s="43">
        <v>11</v>
      </c>
      <c r="N49" s="67">
        <f t="shared" si="4"/>
        <v>1872</v>
      </c>
      <c r="O49" s="48" t="s">
        <v>367</v>
      </c>
      <c r="P49" s="54" t="s">
        <v>259</v>
      </c>
      <c r="Q49" s="54" t="s">
        <v>218</v>
      </c>
      <c r="R49" s="54" t="s">
        <v>219</v>
      </c>
      <c r="S49" s="54" t="s">
        <v>236</v>
      </c>
      <c r="T49" s="54" t="s">
        <v>220</v>
      </c>
      <c r="U49" s="54" t="s">
        <v>260</v>
      </c>
      <c r="V49" s="54" t="s">
        <v>261</v>
      </c>
      <c r="W49" s="54" t="s">
        <v>221</v>
      </c>
      <c r="X49" s="54" t="s">
        <v>262</v>
      </c>
      <c r="Y49" s="54"/>
      <c r="Z49" s="54"/>
      <c r="AA49" s="54"/>
      <c r="AB49" s="54"/>
      <c r="AC49" s="54"/>
      <c r="AD49" s="54"/>
      <c r="AE49" s="54"/>
      <c r="AF49" s="43">
        <v>12</v>
      </c>
      <c r="AG49" s="43">
        <v>17</v>
      </c>
      <c r="AH49" s="43">
        <v>14</v>
      </c>
      <c r="AI49" s="43">
        <v>10</v>
      </c>
      <c r="AJ49" s="43" t="s">
        <v>77</v>
      </c>
      <c r="AK49" s="62"/>
      <c r="AL49" s="62"/>
    </row>
    <row r="50" spans="1:38" s="50" customFormat="1" ht="90">
      <c r="A50" s="43">
        <v>418</v>
      </c>
      <c r="B50" s="43" t="s">
        <v>360</v>
      </c>
      <c r="C50" s="44" t="s">
        <v>257</v>
      </c>
      <c r="D50" s="44" t="s">
        <v>362</v>
      </c>
      <c r="E50" s="45">
        <v>77.5</v>
      </c>
      <c r="F50" s="45">
        <v>154.99</v>
      </c>
      <c r="G50" s="45">
        <v>310</v>
      </c>
      <c r="H50" s="89" t="s">
        <v>388</v>
      </c>
      <c r="I50" s="66" t="str">
        <f>IF((IF(LEN(H50)&lt;12,((MID(H50,2,1)+MID(H50,4,1)+MID(H50,6,1)+MID(H50,8,1)+MID(H50,10,1))*13+(MID(H50,1,1)+MID(H50,3,1)+MID(H50,5,1)+MID(H50,7,1)+MID(H50,9,1)+MID(H50,11,1)))/10,((MID(H50,1,1)+MID(H50,3,1)+MID(H50,5,1)+MID(H50,7,1)+MID(H50,9,1)+MID(H50,11,1))*13+(MID(H50,2,1)+MID(H50,4,1)+MID(H50,6,1)+MID(H50,8,1)+MID(H50,10,1)+MID(H50,12,1)))/10)-IF(LEN(H50)&lt;12,INT(((MID(H50,2,1)+MID(H50,4,1)+MID(H50,6,1)+MID(H50,8,1)+MID(H50,10,1))*13+(MID(H50,1,1)+MID(H50,3,1)+MID(H50,5,1)+MID(H50,7,1)+MID(H50,9,1)+MID(H50,11,1)))/10),INT(((MID(H50,1,1)+MID(H50,3,1)+MID(H50,5,1)+MID(H50,7,1)+MID(H50,9,1)+MID(H50,11,1))*13+(MID(H50,2,1)+MID(H50,4,1)+MID(H50,6,1)+MID(H50,8,1)+MID(H50,10,1)+MID(H50,12,1)))/10)))&lt;&gt;0,"Bad UPC","OK")</f>
        <v>OK</v>
      </c>
      <c r="J50" s="43">
        <v>13</v>
      </c>
      <c r="K50" s="43">
        <v>9</v>
      </c>
      <c r="L50" s="43">
        <v>16</v>
      </c>
      <c r="M50" s="43">
        <v>11</v>
      </c>
      <c r="N50" s="67">
        <f t="shared" si="4"/>
        <v>1872</v>
      </c>
      <c r="O50" s="48" t="s">
        <v>368</v>
      </c>
      <c r="P50" s="54" t="s">
        <v>259</v>
      </c>
      <c r="Q50" s="54" t="s">
        <v>218</v>
      </c>
      <c r="R50" s="54" t="s">
        <v>219</v>
      </c>
      <c r="S50" s="54" t="s">
        <v>236</v>
      </c>
      <c r="T50" s="54" t="s">
        <v>220</v>
      </c>
      <c r="U50" s="54" t="s">
        <v>260</v>
      </c>
      <c r="V50" s="54" t="s">
        <v>261</v>
      </c>
      <c r="W50" s="54" t="s">
        <v>221</v>
      </c>
      <c r="X50" s="54" t="s">
        <v>262</v>
      </c>
      <c r="Y50" s="54"/>
      <c r="Z50" s="54"/>
      <c r="AA50" s="54"/>
      <c r="AB50" s="54"/>
      <c r="AC50" s="54"/>
      <c r="AD50" s="54"/>
      <c r="AE50" s="54"/>
      <c r="AF50" s="43">
        <v>12</v>
      </c>
      <c r="AG50" s="43">
        <v>17</v>
      </c>
      <c r="AH50" s="43">
        <v>14</v>
      </c>
      <c r="AI50" s="43">
        <v>10</v>
      </c>
      <c r="AJ50" s="43" t="s">
        <v>77</v>
      </c>
      <c r="AK50" s="62"/>
      <c r="AL50" s="62"/>
    </row>
    <row r="51" spans="1:36" ht="15">
      <c r="A51" s="10">
        <v>418</v>
      </c>
      <c r="B51" s="10" t="s">
        <v>361</v>
      </c>
      <c r="C51" s="25" t="s">
        <v>257</v>
      </c>
      <c r="D51" s="25" t="s">
        <v>363</v>
      </c>
      <c r="E51" s="35">
        <v>77.5</v>
      </c>
      <c r="F51" s="35">
        <v>154.99</v>
      </c>
      <c r="G51" s="35">
        <v>310</v>
      </c>
      <c r="H51" s="90" t="s">
        <v>389</v>
      </c>
      <c r="I51" s="68" t="str">
        <f>IF((IF(LEN(H51)&lt;12,((MID(H51,2,1)+MID(H51,4,1)+MID(H51,6,1)+MID(H51,8,1)+MID(H51,10,1))*13+(MID(H51,1,1)+MID(H51,3,1)+MID(H51,5,1)+MID(H51,7,1)+MID(H51,9,1)+MID(H51,11,1)))/10,((MID(H51,1,1)+MID(H51,3,1)+MID(H51,5,1)+MID(H51,7,1)+MID(H51,9,1)+MID(H51,11,1))*13+(MID(H51,2,1)+MID(H51,4,1)+MID(H51,6,1)+MID(H51,8,1)+MID(H51,10,1)+MID(H51,12,1)))/10)-IF(LEN(H51)&lt;12,INT(((MID(H51,2,1)+MID(H51,4,1)+MID(H51,6,1)+MID(H51,8,1)+MID(H51,10,1))*13+(MID(H51,1,1)+MID(H51,3,1)+MID(H51,5,1)+MID(H51,7,1)+MID(H51,9,1)+MID(H51,11,1)))/10),INT(((MID(H51,1,1)+MID(H51,3,1)+MID(H51,5,1)+MID(H51,7,1)+MID(H51,9,1)+MID(H51,11,1))*13+(MID(H51,2,1)+MID(H51,4,1)+MID(H51,6,1)+MID(H51,8,1)+MID(H51,10,1)+MID(H51,12,1)))/10)))&lt;&gt;0,"Bad UPC","OK")</f>
        <v>OK</v>
      </c>
      <c r="J51" s="26">
        <v>13</v>
      </c>
      <c r="K51" s="26">
        <v>9</v>
      </c>
      <c r="L51" s="26">
        <v>16</v>
      </c>
      <c r="M51" s="26">
        <v>11</v>
      </c>
      <c r="N51" s="69">
        <f t="shared" si="4"/>
        <v>1872</v>
      </c>
      <c r="O51" s="20"/>
      <c r="P51" s="42" t="s">
        <v>259</v>
      </c>
      <c r="Q51" s="42" t="s">
        <v>218</v>
      </c>
      <c r="R51" s="42" t="s">
        <v>219</v>
      </c>
      <c r="S51" s="42" t="s">
        <v>236</v>
      </c>
      <c r="T51" s="42" t="s">
        <v>220</v>
      </c>
      <c r="U51" s="42" t="s">
        <v>260</v>
      </c>
      <c r="V51" s="42" t="s">
        <v>261</v>
      </c>
      <c r="W51" s="42" t="s">
        <v>221</v>
      </c>
      <c r="X51" s="42" t="s">
        <v>262</v>
      </c>
      <c r="Y51" s="42"/>
      <c r="Z51" s="42"/>
      <c r="AA51" s="42"/>
      <c r="AB51" s="42"/>
      <c r="AC51" s="42"/>
      <c r="AD51" s="42"/>
      <c r="AE51" s="42"/>
      <c r="AF51" s="26">
        <v>12</v>
      </c>
      <c r="AG51" s="26">
        <v>17</v>
      </c>
      <c r="AH51" s="26">
        <v>14</v>
      </c>
      <c r="AI51" s="26">
        <v>10</v>
      </c>
      <c r="AJ51" s="26" t="s">
        <v>77</v>
      </c>
    </row>
    <row r="52" spans="1:38" s="50" customFormat="1" ht="64.5">
      <c r="A52" s="43">
        <v>4319</v>
      </c>
      <c r="B52" s="43" t="s">
        <v>291</v>
      </c>
      <c r="C52" s="44" t="s">
        <v>225</v>
      </c>
      <c r="D52" s="44" t="s">
        <v>222</v>
      </c>
      <c r="E52" s="45">
        <v>27.5</v>
      </c>
      <c r="F52" s="52">
        <v>59.99</v>
      </c>
      <c r="G52" s="52">
        <v>120</v>
      </c>
      <c r="H52" s="89">
        <v>609529431915</v>
      </c>
      <c r="I52" s="66" t="str">
        <f aca="true" t="shared" si="5" ref="I52:I73">IF((IF(LEN(H52)&lt;12,((MID(H52,2,1)+MID(H52,4,1)+MID(H52,6,1)+MID(H52,8,1)+MID(H52,10,1))*13+(MID(H52,1,1)+MID(H52,3,1)+MID(H52,5,1)+MID(H52,7,1)+MID(H52,9,1)+MID(H52,11,1)))/10,((MID(H52,1,1)+MID(H52,3,1)+MID(H52,5,1)+MID(H52,7,1)+MID(H52,9,1)+MID(H52,11,1))*13+(MID(H52,2,1)+MID(H52,4,1)+MID(H52,6,1)+MID(H52,8,1)+MID(H52,10,1)+MID(H52,12,1)))/10)-IF(LEN(H52)&lt;12,INT(((MID(H52,2,1)+MID(H52,4,1)+MID(H52,6,1)+MID(H52,8,1)+MID(H52,10,1))*13+(MID(H52,1,1)+MID(H52,3,1)+MID(H52,5,1)+MID(H52,7,1)+MID(H52,9,1)+MID(H52,11,1)))/10),INT(((MID(H52,1,1)+MID(H52,3,1)+MID(H52,5,1)+MID(H52,7,1)+MID(H52,9,1)+MID(H52,11,1))*13+(MID(H52,2,1)+MID(H52,4,1)+MID(H52,6,1)+MID(H52,8,1)+MID(H52,10,1)+MID(H52,12,1)))/10)))&lt;&gt;0,"Bad UPC","OK")</f>
        <v>OK</v>
      </c>
      <c r="J52" s="43">
        <v>21</v>
      </c>
      <c r="K52" s="43">
        <v>3</v>
      </c>
      <c r="L52" s="43">
        <v>14</v>
      </c>
      <c r="M52" s="43">
        <v>2</v>
      </c>
      <c r="N52" s="67">
        <f t="shared" si="4"/>
        <v>882</v>
      </c>
      <c r="O52" s="46" t="s">
        <v>364</v>
      </c>
      <c r="P52" s="54" t="s">
        <v>226</v>
      </c>
      <c r="Q52" s="54" t="s">
        <v>227</v>
      </c>
      <c r="R52" s="54" t="s">
        <v>224</v>
      </c>
      <c r="S52" s="54" t="s">
        <v>228</v>
      </c>
      <c r="T52" s="54" t="s">
        <v>229</v>
      </c>
      <c r="U52" s="54"/>
      <c r="V52" s="54"/>
      <c r="W52" s="54"/>
      <c r="X52" s="54"/>
      <c r="Y52" s="54"/>
      <c r="Z52" s="54"/>
      <c r="AA52" s="54"/>
      <c r="AB52" s="54"/>
      <c r="AC52" s="54"/>
      <c r="AD52" s="54"/>
      <c r="AE52" s="54"/>
      <c r="AF52" s="43">
        <v>3</v>
      </c>
      <c r="AG52" s="43">
        <v>15</v>
      </c>
      <c r="AH52" s="43">
        <v>22</v>
      </c>
      <c r="AI52" s="43">
        <v>4</v>
      </c>
      <c r="AJ52" s="43" t="s">
        <v>77</v>
      </c>
      <c r="AK52" s="62"/>
      <c r="AL52" s="62"/>
    </row>
    <row r="53" spans="1:36" ht="15">
      <c r="A53" s="26">
        <v>4319</v>
      </c>
      <c r="B53" s="26" t="s">
        <v>292</v>
      </c>
      <c r="C53" s="25" t="s">
        <v>225</v>
      </c>
      <c r="D53" s="25" t="s">
        <v>223</v>
      </c>
      <c r="E53" s="35">
        <v>27.5</v>
      </c>
      <c r="F53" s="36">
        <v>59.99</v>
      </c>
      <c r="G53" s="36">
        <v>120</v>
      </c>
      <c r="H53" s="90">
        <v>609529431922</v>
      </c>
      <c r="I53" s="68" t="str">
        <f t="shared" si="5"/>
        <v>OK</v>
      </c>
      <c r="J53" s="26">
        <v>21</v>
      </c>
      <c r="K53" s="26">
        <v>3</v>
      </c>
      <c r="L53" s="26">
        <v>14</v>
      </c>
      <c r="M53" s="26">
        <v>2</v>
      </c>
      <c r="N53" s="69">
        <f t="shared" si="4"/>
        <v>882</v>
      </c>
      <c r="O53" s="20"/>
      <c r="P53" s="42" t="s">
        <v>226</v>
      </c>
      <c r="Q53" s="42" t="s">
        <v>227</v>
      </c>
      <c r="R53" s="42" t="s">
        <v>224</v>
      </c>
      <c r="S53" s="42" t="s">
        <v>228</v>
      </c>
      <c r="T53" s="42" t="s">
        <v>229</v>
      </c>
      <c r="U53" s="42"/>
      <c r="V53" s="42"/>
      <c r="W53" s="42"/>
      <c r="X53" s="42"/>
      <c r="Y53" s="42"/>
      <c r="Z53" s="42"/>
      <c r="AA53" s="42"/>
      <c r="AB53" s="42"/>
      <c r="AC53" s="42"/>
      <c r="AD53" s="42"/>
      <c r="AE53" s="42"/>
      <c r="AF53" s="26">
        <v>3</v>
      </c>
      <c r="AG53" s="26">
        <v>15</v>
      </c>
      <c r="AH53" s="26">
        <v>22</v>
      </c>
      <c r="AI53" s="26">
        <v>4</v>
      </c>
      <c r="AJ53" s="26" t="s">
        <v>77</v>
      </c>
    </row>
    <row r="54" spans="1:38" s="50" customFormat="1" ht="128.25">
      <c r="A54" s="43">
        <v>821</v>
      </c>
      <c r="B54" s="43" t="s">
        <v>1</v>
      </c>
      <c r="C54" s="54" t="s">
        <v>3</v>
      </c>
      <c r="D54" s="54" t="s">
        <v>89</v>
      </c>
      <c r="E54" s="52">
        <v>72.5</v>
      </c>
      <c r="F54" s="52">
        <v>144.99</v>
      </c>
      <c r="G54" s="52">
        <v>290</v>
      </c>
      <c r="H54" s="95" t="s">
        <v>33</v>
      </c>
      <c r="I54" s="66" t="str">
        <f t="shared" si="5"/>
        <v>OK</v>
      </c>
      <c r="J54" s="43">
        <v>21</v>
      </c>
      <c r="K54" s="43">
        <v>13</v>
      </c>
      <c r="L54" s="43">
        <v>11</v>
      </c>
      <c r="M54" s="43">
        <v>6</v>
      </c>
      <c r="N54" s="67">
        <f t="shared" si="4"/>
        <v>3003</v>
      </c>
      <c r="O54" s="46" t="s">
        <v>358</v>
      </c>
      <c r="P54" s="54" t="s">
        <v>174</v>
      </c>
      <c r="Q54" s="54" t="s">
        <v>171</v>
      </c>
      <c r="R54" s="54" t="s">
        <v>19</v>
      </c>
      <c r="S54" s="54" t="s">
        <v>20</v>
      </c>
      <c r="T54" s="54" t="s">
        <v>172</v>
      </c>
      <c r="U54" s="54" t="s">
        <v>173</v>
      </c>
      <c r="V54" s="54" t="s">
        <v>258</v>
      </c>
      <c r="W54" s="54" t="s">
        <v>178</v>
      </c>
      <c r="X54" s="54" t="s">
        <v>21</v>
      </c>
      <c r="Y54" s="54"/>
      <c r="Z54" s="54"/>
      <c r="AA54" s="54"/>
      <c r="AB54" s="54"/>
      <c r="AC54" s="54"/>
      <c r="AD54" s="54"/>
      <c r="AE54" s="54"/>
      <c r="AF54" s="43">
        <v>7</v>
      </c>
      <c r="AG54" s="43">
        <v>8</v>
      </c>
      <c r="AH54" s="43">
        <v>22</v>
      </c>
      <c r="AI54" s="43">
        <v>11</v>
      </c>
      <c r="AJ54" s="43" t="s">
        <v>77</v>
      </c>
      <c r="AK54" s="62"/>
      <c r="AL54" s="62"/>
    </row>
    <row r="55" spans="1:36" ht="15">
      <c r="A55" s="10">
        <v>821</v>
      </c>
      <c r="B55" s="26" t="s">
        <v>2</v>
      </c>
      <c r="C55" s="42" t="s">
        <v>3</v>
      </c>
      <c r="D55" s="42" t="s">
        <v>0</v>
      </c>
      <c r="E55" s="36">
        <v>72.5</v>
      </c>
      <c r="F55" s="36">
        <v>144.99</v>
      </c>
      <c r="G55" s="36">
        <v>290</v>
      </c>
      <c r="H55" s="96" t="s">
        <v>34</v>
      </c>
      <c r="I55" s="68" t="str">
        <f t="shared" si="5"/>
        <v>OK</v>
      </c>
      <c r="J55" s="26">
        <v>21</v>
      </c>
      <c r="K55" s="26">
        <v>13</v>
      </c>
      <c r="L55" s="26">
        <v>11</v>
      </c>
      <c r="M55" s="26">
        <v>6</v>
      </c>
      <c r="N55" s="69">
        <f t="shared" si="4"/>
        <v>3003</v>
      </c>
      <c r="O55" s="20"/>
      <c r="P55" s="42" t="s">
        <v>174</v>
      </c>
      <c r="Q55" s="42" t="s">
        <v>171</v>
      </c>
      <c r="R55" s="42" t="s">
        <v>19</v>
      </c>
      <c r="S55" s="42" t="s">
        <v>20</v>
      </c>
      <c r="T55" s="42" t="s">
        <v>172</v>
      </c>
      <c r="U55" s="42" t="s">
        <v>173</v>
      </c>
      <c r="V55" s="42" t="s">
        <v>258</v>
      </c>
      <c r="W55" s="42" t="s">
        <v>178</v>
      </c>
      <c r="X55" s="42" t="s">
        <v>21</v>
      </c>
      <c r="Y55" s="42"/>
      <c r="Z55" s="42"/>
      <c r="AA55" s="42"/>
      <c r="AB55" s="42"/>
      <c r="AC55" s="42"/>
      <c r="AD55" s="42"/>
      <c r="AE55" s="42"/>
      <c r="AF55" s="26">
        <v>7</v>
      </c>
      <c r="AG55" s="26">
        <v>8</v>
      </c>
      <c r="AH55" s="26">
        <v>22</v>
      </c>
      <c r="AI55" s="26">
        <v>11</v>
      </c>
      <c r="AJ55" s="26" t="s">
        <v>77</v>
      </c>
    </row>
    <row r="56" spans="1:38" s="50" customFormat="1" ht="128.25">
      <c r="A56" s="43">
        <v>829</v>
      </c>
      <c r="B56" s="43" t="s">
        <v>10</v>
      </c>
      <c r="C56" s="54" t="s">
        <v>12</v>
      </c>
      <c r="D56" s="54" t="s">
        <v>89</v>
      </c>
      <c r="E56" s="52">
        <v>82.5</v>
      </c>
      <c r="F56" s="52">
        <v>164.99</v>
      </c>
      <c r="G56" s="52">
        <v>330</v>
      </c>
      <c r="H56" s="95" t="s">
        <v>41</v>
      </c>
      <c r="I56" s="66" t="str">
        <f t="shared" si="5"/>
        <v>OK</v>
      </c>
      <c r="J56" s="43">
        <v>29</v>
      </c>
      <c r="K56" s="43">
        <v>12</v>
      </c>
      <c r="L56" s="43">
        <v>17</v>
      </c>
      <c r="M56" s="43">
        <v>8</v>
      </c>
      <c r="N56" s="67">
        <f t="shared" si="4"/>
        <v>5916</v>
      </c>
      <c r="O56" s="46" t="s">
        <v>359</v>
      </c>
      <c r="P56" s="54" t="s">
        <v>31</v>
      </c>
      <c r="Q56" s="54" t="s">
        <v>175</v>
      </c>
      <c r="R56" s="54" t="s">
        <v>176</v>
      </c>
      <c r="S56" s="54" t="s">
        <v>171</v>
      </c>
      <c r="T56" s="54" t="s">
        <v>172</v>
      </c>
      <c r="U56" s="54" t="s">
        <v>173</v>
      </c>
      <c r="V56" s="54" t="s">
        <v>32</v>
      </c>
      <c r="W56" s="54" t="s">
        <v>178</v>
      </c>
      <c r="X56" s="54" t="s">
        <v>179</v>
      </c>
      <c r="Y56" s="54"/>
      <c r="Z56" s="54"/>
      <c r="AA56" s="54"/>
      <c r="AB56" s="54"/>
      <c r="AC56" s="54"/>
      <c r="AD56" s="54"/>
      <c r="AE56" s="54"/>
      <c r="AF56" s="43">
        <v>9</v>
      </c>
      <c r="AG56" s="43">
        <v>12</v>
      </c>
      <c r="AH56" s="43">
        <v>30</v>
      </c>
      <c r="AI56" s="43">
        <v>17</v>
      </c>
      <c r="AJ56" s="43" t="s">
        <v>77</v>
      </c>
      <c r="AK56" s="62"/>
      <c r="AL56" s="62"/>
    </row>
    <row r="57" spans="1:36" ht="15">
      <c r="A57" s="10">
        <v>829</v>
      </c>
      <c r="B57" s="26" t="s">
        <v>11</v>
      </c>
      <c r="C57" s="42" t="s">
        <v>12</v>
      </c>
      <c r="D57" s="42" t="s">
        <v>0</v>
      </c>
      <c r="E57" s="36">
        <v>82.5</v>
      </c>
      <c r="F57" s="36">
        <v>164.99</v>
      </c>
      <c r="G57" s="36">
        <v>330</v>
      </c>
      <c r="H57" s="96" t="s">
        <v>42</v>
      </c>
      <c r="I57" s="68" t="str">
        <f t="shared" si="5"/>
        <v>OK</v>
      </c>
      <c r="J57" s="26">
        <v>29</v>
      </c>
      <c r="K57" s="26">
        <v>12</v>
      </c>
      <c r="L57" s="26">
        <v>17</v>
      </c>
      <c r="M57" s="26">
        <v>8</v>
      </c>
      <c r="N57" s="69">
        <f t="shared" si="4"/>
        <v>5916</v>
      </c>
      <c r="O57" s="20"/>
      <c r="P57" s="42" t="s">
        <v>31</v>
      </c>
      <c r="Q57" s="42" t="s">
        <v>175</v>
      </c>
      <c r="R57" s="42" t="s">
        <v>176</v>
      </c>
      <c r="S57" s="42" t="s">
        <v>171</v>
      </c>
      <c r="T57" s="42" t="s">
        <v>172</v>
      </c>
      <c r="U57" s="42" t="s">
        <v>173</v>
      </c>
      <c r="V57" s="42" t="s">
        <v>32</v>
      </c>
      <c r="W57" s="42" t="s">
        <v>178</v>
      </c>
      <c r="X57" s="42" t="s">
        <v>179</v>
      </c>
      <c r="Y57" s="42"/>
      <c r="Z57" s="42"/>
      <c r="AA57" s="42"/>
      <c r="AB57" s="42"/>
      <c r="AC57" s="42"/>
      <c r="AD57" s="42"/>
      <c r="AE57" s="42"/>
      <c r="AF57" s="26">
        <v>9</v>
      </c>
      <c r="AG57" s="26">
        <v>12</v>
      </c>
      <c r="AH57" s="26">
        <v>30</v>
      </c>
      <c r="AI57" s="26">
        <v>17</v>
      </c>
      <c r="AJ57" s="26" t="s">
        <v>77</v>
      </c>
    </row>
    <row r="58" spans="1:36" s="50" customFormat="1" ht="268.5" customHeight="1">
      <c r="A58" s="43">
        <v>830</v>
      </c>
      <c r="B58" s="43" t="s">
        <v>4</v>
      </c>
      <c r="C58" s="54" t="s">
        <v>13</v>
      </c>
      <c r="D58" s="54" t="s">
        <v>75</v>
      </c>
      <c r="E58" s="52">
        <v>47.5</v>
      </c>
      <c r="F58" s="52">
        <v>94.99</v>
      </c>
      <c r="G58" s="52">
        <v>190</v>
      </c>
      <c r="H58" s="95" t="s">
        <v>35</v>
      </c>
      <c r="I58" s="66" t="str">
        <f t="shared" si="5"/>
        <v>OK</v>
      </c>
      <c r="J58" s="43">
        <v>19.5</v>
      </c>
      <c r="K58" s="43">
        <v>13.5</v>
      </c>
      <c r="L58" s="43">
        <v>11</v>
      </c>
      <c r="M58" s="43">
        <v>3.5</v>
      </c>
      <c r="N58" s="43">
        <v>2896</v>
      </c>
      <c r="O58" s="51" t="s">
        <v>346</v>
      </c>
      <c r="P58" s="54" t="s">
        <v>321</v>
      </c>
      <c r="Q58" s="54" t="s">
        <v>22</v>
      </c>
      <c r="R58" s="54" t="s">
        <v>23</v>
      </c>
      <c r="S58" s="54" t="s">
        <v>24</v>
      </c>
      <c r="T58" s="54" t="s">
        <v>25</v>
      </c>
      <c r="U58" s="54" t="s">
        <v>181</v>
      </c>
      <c r="V58" s="54" t="s">
        <v>26</v>
      </c>
      <c r="W58" s="54" t="s">
        <v>27</v>
      </c>
      <c r="X58" s="54" t="s">
        <v>28</v>
      </c>
      <c r="Y58" s="54" t="s">
        <v>29</v>
      </c>
      <c r="Z58" s="54" t="s">
        <v>30</v>
      </c>
      <c r="AA58" s="54"/>
      <c r="AB58" s="54"/>
      <c r="AC58" s="54"/>
      <c r="AD58" s="54"/>
      <c r="AE58" s="54"/>
      <c r="AF58" s="43">
        <v>4</v>
      </c>
      <c r="AG58" s="43">
        <v>10</v>
      </c>
      <c r="AH58" s="43">
        <v>15</v>
      </c>
      <c r="AI58" s="43">
        <v>8</v>
      </c>
      <c r="AJ58" s="43" t="s">
        <v>77</v>
      </c>
    </row>
    <row r="59" spans="1:36" ht="15">
      <c r="A59" s="10">
        <v>830</v>
      </c>
      <c r="B59" s="26" t="s">
        <v>6</v>
      </c>
      <c r="C59" s="42" t="s">
        <v>13</v>
      </c>
      <c r="D59" s="42" t="s">
        <v>89</v>
      </c>
      <c r="E59" s="99">
        <v>47.5</v>
      </c>
      <c r="F59" s="36">
        <v>94.99</v>
      </c>
      <c r="G59" s="36">
        <v>190</v>
      </c>
      <c r="H59" s="96" t="s">
        <v>37</v>
      </c>
      <c r="I59" s="68" t="str">
        <f t="shared" si="5"/>
        <v>OK</v>
      </c>
      <c r="J59" s="26">
        <v>19.5</v>
      </c>
      <c r="K59" s="26">
        <v>13.5</v>
      </c>
      <c r="L59" s="26">
        <v>11</v>
      </c>
      <c r="M59" s="26">
        <v>3.5</v>
      </c>
      <c r="N59" s="26">
        <v>2896</v>
      </c>
      <c r="O59" s="28"/>
      <c r="P59" s="42" t="s">
        <v>321</v>
      </c>
      <c r="Q59" s="42" t="s">
        <v>22</v>
      </c>
      <c r="R59" s="42" t="s">
        <v>23</v>
      </c>
      <c r="S59" s="42" t="s">
        <v>24</v>
      </c>
      <c r="T59" s="42" t="s">
        <v>25</v>
      </c>
      <c r="U59" s="42" t="s">
        <v>181</v>
      </c>
      <c r="V59" s="42" t="s">
        <v>26</v>
      </c>
      <c r="W59" s="42" t="s">
        <v>27</v>
      </c>
      <c r="X59" s="42" t="s">
        <v>28</v>
      </c>
      <c r="Y59" s="42" t="s">
        <v>29</v>
      </c>
      <c r="Z59" s="42" t="s">
        <v>30</v>
      </c>
      <c r="AA59" s="42"/>
      <c r="AB59" s="42"/>
      <c r="AC59" s="42"/>
      <c r="AD59" s="42"/>
      <c r="AE59" s="42"/>
      <c r="AF59" s="26">
        <v>4</v>
      </c>
      <c r="AG59" s="26">
        <v>10</v>
      </c>
      <c r="AH59" s="26">
        <v>15</v>
      </c>
      <c r="AI59" s="26">
        <v>8</v>
      </c>
      <c r="AJ59" s="26" t="s">
        <v>77</v>
      </c>
    </row>
    <row r="60" spans="1:36" ht="15">
      <c r="A60" s="10">
        <v>830</v>
      </c>
      <c r="B60" s="26" t="s">
        <v>9</v>
      </c>
      <c r="C60" s="42" t="s">
        <v>13</v>
      </c>
      <c r="D60" s="42" t="s">
        <v>0</v>
      </c>
      <c r="E60" s="99">
        <v>47.5</v>
      </c>
      <c r="F60" s="36">
        <v>94.99</v>
      </c>
      <c r="G60" s="36">
        <v>190</v>
      </c>
      <c r="H60" s="96" t="s">
        <v>40</v>
      </c>
      <c r="I60" s="68" t="str">
        <f t="shared" si="5"/>
        <v>OK</v>
      </c>
      <c r="J60" s="26">
        <v>19.5</v>
      </c>
      <c r="K60" s="26">
        <v>13.5</v>
      </c>
      <c r="L60" s="26">
        <v>11</v>
      </c>
      <c r="M60" s="26">
        <v>3.5</v>
      </c>
      <c r="N60" s="26">
        <v>2896</v>
      </c>
      <c r="O60" s="28"/>
      <c r="P60" s="42" t="s">
        <v>321</v>
      </c>
      <c r="Q60" s="42" t="s">
        <v>22</v>
      </c>
      <c r="R60" s="42" t="s">
        <v>23</v>
      </c>
      <c r="S60" s="42" t="s">
        <v>24</v>
      </c>
      <c r="T60" s="42" t="s">
        <v>25</v>
      </c>
      <c r="U60" s="42" t="s">
        <v>181</v>
      </c>
      <c r="V60" s="42" t="s">
        <v>26</v>
      </c>
      <c r="W60" s="42" t="s">
        <v>27</v>
      </c>
      <c r="X60" s="42" t="s">
        <v>28</v>
      </c>
      <c r="Y60" s="42" t="s">
        <v>29</v>
      </c>
      <c r="Z60" s="42" t="s">
        <v>30</v>
      </c>
      <c r="AA60" s="42"/>
      <c r="AB60" s="42"/>
      <c r="AC60" s="42"/>
      <c r="AD60" s="42"/>
      <c r="AE60" s="42"/>
      <c r="AF60" s="26">
        <v>4</v>
      </c>
      <c r="AG60" s="26">
        <v>10</v>
      </c>
      <c r="AH60" s="26">
        <v>15</v>
      </c>
      <c r="AI60" s="26">
        <v>8</v>
      </c>
      <c r="AJ60" s="26" t="s">
        <v>77</v>
      </c>
    </row>
    <row r="61" spans="1:36" ht="15">
      <c r="A61" s="10">
        <v>830</v>
      </c>
      <c r="B61" s="26" t="s">
        <v>332</v>
      </c>
      <c r="C61" s="42" t="s">
        <v>13</v>
      </c>
      <c r="D61" s="42" t="s">
        <v>331</v>
      </c>
      <c r="E61" s="99">
        <v>47.5</v>
      </c>
      <c r="F61" s="36">
        <v>94.99</v>
      </c>
      <c r="G61" s="36">
        <v>190</v>
      </c>
      <c r="H61" s="96" t="s">
        <v>390</v>
      </c>
      <c r="I61" s="68" t="str">
        <f t="shared" si="5"/>
        <v>OK</v>
      </c>
      <c r="J61" s="26">
        <v>19.5</v>
      </c>
      <c r="K61" s="26">
        <v>13.5</v>
      </c>
      <c r="L61" s="26">
        <v>11</v>
      </c>
      <c r="M61" s="26">
        <v>3.5</v>
      </c>
      <c r="N61" s="26">
        <v>2896</v>
      </c>
      <c r="O61" s="28"/>
      <c r="P61" s="42" t="s">
        <v>321</v>
      </c>
      <c r="Q61" s="42" t="s">
        <v>22</v>
      </c>
      <c r="R61" s="42" t="s">
        <v>23</v>
      </c>
      <c r="S61" s="42" t="s">
        <v>24</v>
      </c>
      <c r="T61" s="42" t="s">
        <v>25</v>
      </c>
      <c r="U61" s="42" t="s">
        <v>181</v>
      </c>
      <c r="V61" s="42" t="s">
        <v>26</v>
      </c>
      <c r="W61" s="42" t="s">
        <v>27</v>
      </c>
      <c r="X61" s="42" t="s">
        <v>28</v>
      </c>
      <c r="Y61" s="42" t="s">
        <v>29</v>
      </c>
      <c r="Z61" s="42" t="s">
        <v>30</v>
      </c>
      <c r="AA61" s="42"/>
      <c r="AB61" s="42"/>
      <c r="AC61" s="42"/>
      <c r="AD61" s="42"/>
      <c r="AE61" s="42"/>
      <c r="AF61" s="26">
        <v>4</v>
      </c>
      <c r="AG61" s="26">
        <v>10</v>
      </c>
      <c r="AH61" s="26">
        <v>15</v>
      </c>
      <c r="AI61" s="26">
        <v>8</v>
      </c>
      <c r="AJ61" s="26" t="s">
        <v>77</v>
      </c>
    </row>
    <row r="62" spans="1:36" s="50" customFormat="1" ht="63.75" customHeight="1">
      <c r="A62" s="43">
        <v>3124</v>
      </c>
      <c r="B62" s="54" t="s">
        <v>529</v>
      </c>
      <c r="C62" s="54" t="s">
        <v>525</v>
      </c>
      <c r="D62" s="54" t="s">
        <v>522</v>
      </c>
      <c r="E62" s="52">
        <v>42.5</v>
      </c>
      <c r="F62" s="43">
        <v>79.99</v>
      </c>
      <c r="G62" s="52">
        <v>160</v>
      </c>
      <c r="H62" s="98">
        <v>609529312436</v>
      </c>
      <c r="I62" s="66" t="str">
        <f t="shared" si="5"/>
        <v>OK</v>
      </c>
      <c r="J62" s="43">
        <v>20</v>
      </c>
      <c r="K62" s="43">
        <v>13</v>
      </c>
      <c r="L62" s="43">
        <v>11</v>
      </c>
      <c r="M62" s="43">
        <v>2.5</v>
      </c>
      <c r="N62" s="43">
        <v>2860</v>
      </c>
      <c r="O62" s="51" t="s">
        <v>558</v>
      </c>
      <c r="P62" s="54" t="s">
        <v>541</v>
      </c>
      <c r="Q62" s="54" t="s">
        <v>542</v>
      </c>
      <c r="R62" s="54" t="s">
        <v>543</v>
      </c>
      <c r="S62" s="54" t="s">
        <v>544</v>
      </c>
      <c r="T62" s="54" t="s">
        <v>545</v>
      </c>
      <c r="U62" s="54" t="s">
        <v>546</v>
      </c>
      <c r="V62" s="54"/>
      <c r="W62" s="54"/>
      <c r="X62" s="54"/>
      <c r="Y62" s="54"/>
      <c r="Z62" s="54"/>
      <c r="AA62" s="54"/>
      <c r="AB62" s="54"/>
      <c r="AC62" s="54"/>
      <c r="AD62" s="54"/>
      <c r="AE62" s="54"/>
      <c r="AF62" s="43">
        <v>3</v>
      </c>
      <c r="AG62" s="43">
        <v>3</v>
      </c>
      <c r="AH62" s="43">
        <v>20</v>
      </c>
      <c r="AI62" s="43">
        <v>11</v>
      </c>
      <c r="AJ62" s="43" t="s">
        <v>77</v>
      </c>
    </row>
    <row r="63" spans="1:36" ht="15">
      <c r="A63" s="26">
        <v>3124</v>
      </c>
      <c r="B63" s="42" t="s">
        <v>534</v>
      </c>
      <c r="C63" s="42" t="s">
        <v>525</v>
      </c>
      <c r="D63" s="42" t="s">
        <v>75</v>
      </c>
      <c r="E63" s="36">
        <v>42.5</v>
      </c>
      <c r="F63" s="10">
        <v>79.99</v>
      </c>
      <c r="G63" s="36">
        <v>160</v>
      </c>
      <c r="H63" s="97">
        <v>609529312412</v>
      </c>
      <c r="I63" s="68" t="str">
        <f t="shared" si="5"/>
        <v>OK</v>
      </c>
      <c r="J63" s="26">
        <v>20</v>
      </c>
      <c r="K63" s="26">
        <v>13</v>
      </c>
      <c r="L63" s="26">
        <v>11</v>
      </c>
      <c r="M63" s="26">
        <v>2.5</v>
      </c>
      <c r="N63" s="26">
        <v>2860</v>
      </c>
      <c r="O63" s="27"/>
      <c r="P63" s="42" t="s">
        <v>541</v>
      </c>
      <c r="Q63" s="42" t="s">
        <v>542</v>
      </c>
      <c r="R63" s="42" t="s">
        <v>543</v>
      </c>
      <c r="S63" s="42" t="s">
        <v>544</v>
      </c>
      <c r="T63" s="42" t="s">
        <v>545</v>
      </c>
      <c r="U63" s="42" t="s">
        <v>546</v>
      </c>
      <c r="V63" s="42"/>
      <c r="W63" s="42"/>
      <c r="X63" s="42"/>
      <c r="Y63" s="42"/>
      <c r="Z63" s="42"/>
      <c r="AA63" s="42"/>
      <c r="AB63" s="42"/>
      <c r="AC63" s="42"/>
      <c r="AD63" s="42"/>
      <c r="AE63" s="42"/>
      <c r="AF63" s="26">
        <v>3</v>
      </c>
      <c r="AG63" s="26">
        <v>3</v>
      </c>
      <c r="AH63" s="26">
        <v>20</v>
      </c>
      <c r="AI63" s="26">
        <v>11</v>
      </c>
      <c r="AJ63" s="26" t="s">
        <v>77</v>
      </c>
    </row>
    <row r="64" spans="1:36" ht="15">
      <c r="A64" s="26">
        <v>3124</v>
      </c>
      <c r="B64" s="42" t="s">
        <v>535</v>
      </c>
      <c r="C64" s="42" t="s">
        <v>525</v>
      </c>
      <c r="D64" s="42" t="s">
        <v>89</v>
      </c>
      <c r="E64" s="36">
        <v>42.5</v>
      </c>
      <c r="F64" s="10">
        <v>79.99</v>
      </c>
      <c r="G64" s="36">
        <v>160</v>
      </c>
      <c r="H64" s="97">
        <v>609529312429</v>
      </c>
      <c r="I64" s="68" t="str">
        <f t="shared" si="5"/>
        <v>OK</v>
      </c>
      <c r="J64" s="26">
        <v>20</v>
      </c>
      <c r="K64" s="26">
        <v>13</v>
      </c>
      <c r="L64" s="26">
        <v>11</v>
      </c>
      <c r="M64" s="26">
        <v>2.5</v>
      </c>
      <c r="N64" s="26">
        <v>2860</v>
      </c>
      <c r="O64" s="27"/>
      <c r="P64" s="42" t="s">
        <v>541</v>
      </c>
      <c r="Q64" s="42" t="s">
        <v>542</v>
      </c>
      <c r="R64" s="42" t="s">
        <v>543</v>
      </c>
      <c r="S64" s="42" t="s">
        <v>544</v>
      </c>
      <c r="T64" s="42" t="s">
        <v>545</v>
      </c>
      <c r="U64" s="42" t="s">
        <v>546</v>
      </c>
      <c r="V64" s="42"/>
      <c r="W64" s="42"/>
      <c r="X64" s="42"/>
      <c r="Y64" s="42"/>
      <c r="Z64" s="42"/>
      <c r="AA64" s="42"/>
      <c r="AB64" s="42"/>
      <c r="AC64" s="42"/>
      <c r="AD64" s="42"/>
      <c r="AE64" s="42"/>
      <c r="AF64" s="26">
        <v>3</v>
      </c>
      <c r="AG64" s="26">
        <v>3</v>
      </c>
      <c r="AH64" s="26">
        <v>20</v>
      </c>
      <c r="AI64" s="26">
        <v>11</v>
      </c>
      <c r="AJ64" s="26" t="s">
        <v>77</v>
      </c>
    </row>
    <row r="65" spans="1:36" s="50" customFormat="1" ht="155.25" customHeight="1">
      <c r="A65" s="43">
        <v>3121</v>
      </c>
      <c r="B65" s="54" t="s">
        <v>530</v>
      </c>
      <c r="C65" s="54" t="s">
        <v>526</v>
      </c>
      <c r="D65" s="54" t="s">
        <v>522</v>
      </c>
      <c r="E65" s="52">
        <v>72.5</v>
      </c>
      <c r="F65" s="43">
        <v>139.99</v>
      </c>
      <c r="G65" s="52">
        <v>280</v>
      </c>
      <c r="H65" s="98">
        <v>609529312139</v>
      </c>
      <c r="I65" s="66" t="str">
        <f t="shared" si="5"/>
        <v>OK</v>
      </c>
      <c r="J65" s="43">
        <v>21</v>
      </c>
      <c r="K65" s="43">
        <v>14</v>
      </c>
      <c r="L65" s="43">
        <v>9</v>
      </c>
      <c r="M65" s="43">
        <v>7.7</v>
      </c>
      <c r="N65" s="43">
        <v>2646</v>
      </c>
      <c r="O65" s="51" t="s">
        <v>554</v>
      </c>
      <c r="P65" s="54" t="s">
        <v>207</v>
      </c>
      <c r="Q65" s="54" t="s">
        <v>547</v>
      </c>
      <c r="R65" s="54" t="s">
        <v>548</v>
      </c>
      <c r="S65" s="54" t="s">
        <v>549</v>
      </c>
      <c r="T65" s="54" t="s">
        <v>550</v>
      </c>
      <c r="U65" s="54" t="s">
        <v>551</v>
      </c>
      <c r="V65" s="54" t="s">
        <v>552</v>
      </c>
      <c r="W65" s="54" t="s">
        <v>553</v>
      </c>
      <c r="X65" s="54"/>
      <c r="Y65" s="54"/>
      <c r="Z65" s="54"/>
      <c r="AA65" s="54"/>
      <c r="AB65" s="54"/>
      <c r="AC65" s="54"/>
      <c r="AD65" s="54"/>
      <c r="AE65" s="54"/>
      <c r="AF65" s="43">
        <v>8.7</v>
      </c>
      <c r="AG65" s="43">
        <v>11</v>
      </c>
      <c r="AH65" s="43">
        <v>22</v>
      </c>
      <c r="AI65" s="43">
        <v>15.5</v>
      </c>
      <c r="AJ65" s="43" t="s">
        <v>77</v>
      </c>
    </row>
    <row r="66" spans="1:36" ht="15">
      <c r="A66" s="26">
        <v>3121</v>
      </c>
      <c r="B66" s="42" t="s">
        <v>536</v>
      </c>
      <c r="C66" s="42" t="s">
        <v>526</v>
      </c>
      <c r="D66" s="42" t="s">
        <v>75</v>
      </c>
      <c r="E66" s="36">
        <v>72.5</v>
      </c>
      <c r="F66" s="10">
        <v>139.99</v>
      </c>
      <c r="G66" s="36">
        <v>280</v>
      </c>
      <c r="H66" s="97">
        <v>609529312115</v>
      </c>
      <c r="I66" s="68" t="str">
        <f t="shared" si="5"/>
        <v>OK</v>
      </c>
      <c r="J66" s="26">
        <v>21</v>
      </c>
      <c r="K66" s="26">
        <v>14</v>
      </c>
      <c r="L66" s="26">
        <v>9</v>
      </c>
      <c r="M66" s="26">
        <v>7.7</v>
      </c>
      <c r="N66" s="26">
        <v>2646</v>
      </c>
      <c r="O66" s="27"/>
      <c r="P66" s="42" t="s">
        <v>207</v>
      </c>
      <c r="Q66" s="42" t="s">
        <v>547</v>
      </c>
      <c r="R66" s="42" t="s">
        <v>548</v>
      </c>
      <c r="S66" s="42" t="s">
        <v>549</v>
      </c>
      <c r="T66" s="42" t="s">
        <v>550</v>
      </c>
      <c r="U66" s="42" t="s">
        <v>551</v>
      </c>
      <c r="V66" s="42" t="s">
        <v>552</v>
      </c>
      <c r="W66" s="42" t="s">
        <v>553</v>
      </c>
      <c r="X66" s="42"/>
      <c r="Y66" s="42"/>
      <c r="Z66" s="42"/>
      <c r="AA66" s="42"/>
      <c r="AB66" s="42"/>
      <c r="AC66" s="42"/>
      <c r="AD66" s="42"/>
      <c r="AE66" s="42"/>
      <c r="AF66" s="26">
        <v>8.7</v>
      </c>
      <c r="AG66" s="26">
        <v>11</v>
      </c>
      <c r="AH66" s="26">
        <v>22</v>
      </c>
      <c r="AI66" s="26">
        <v>15.5</v>
      </c>
      <c r="AJ66" s="26" t="s">
        <v>77</v>
      </c>
    </row>
    <row r="67" spans="1:36" ht="15">
      <c r="A67" s="26">
        <v>3121</v>
      </c>
      <c r="B67" s="42" t="s">
        <v>537</v>
      </c>
      <c r="C67" s="42" t="s">
        <v>526</v>
      </c>
      <c r="D67" s="42" t="s">
        <v>89</v>
      </c>
      <c r="E67" s="36">
        <v>72.5</v>
      </c>
      <c r="F67" s="10">
        <v>139.99</v>
      </c>
      <c r="G67" s="36">
        <v>280</v>
      </c>
      <c r="H67" s="97">
        <v>609529312122</v>
      </c>
      <c r="I67" s="68" t="str">
        <f t="shared" si="5"/>
        <v>OK</v>
      </c>
      <c r="J67" s="26">
        <v>21</v>
      </c>
      <c r="K67" s="26">
        <v>14</v>
      </c>
      <c r="L67" s="26">
        <v>9</v>
      </c>
      <c r="M67" s="26">
        <v>7.7</v>
      </c>
      <c r="N67" s="26">
        <v>2646</v>
      </c>
      <c r="O67" s="27"/>
      <c r="P67" s="42" t="s">
        <v>207</v>
      </c>
      <c r="Q67" s="42" t="s">
        <v>547</v>
      </c>
      <c r="R67" s="42" t="s">
        <v>548</v>
      </c>
      <c r="S67" s="42" t="s">
        <v>549</v>
      </c>
      <c r="T67" s="42" t="s">
        <v>550</v>
      </c>
      <c r="U67" s="42" t="s">
        <v>551</v>
      </c>
      <c r="V67" s="42" t="s">
        <v>552</v>
      </c>
      <c r="W67" s="42" t="s">
        <v>553</v>
      </c>
      <c r="X67" s="42"/>
      <c r="Y67" s="42"/>
      <c r="Z67" s="42"/>
      <c r="AA67" s="42"/>
      <c r="AB67" s="42"/>
      <c r="AC67" s="42"/>
      <c r="AD67" s="42"/>
      <c r="AE67" s="42"/>
      <c r="AF67" s="26">
        <v>8.7</v>
      </c>
      <c r="AG67" s="26">
        <v>11</v>
      </c>
      <c r="AH67" s="26">
        <v>22</v>
      </c>
      <c r="AI67" s="26">
        <v>15.5</v>
      </c>
      <c r="AJ67" s="26" t="s">
        <v>77</v>
      </c>
    </row>
    <row r="68" spans="1:36" s="50" customFormat="1" ht="155.25" customHeight="1">
      <c r="A68" s="43">
        <v>3125</v>
      </c>
      <c r="B68" s="54" t="s">
        <v>531</v>
      </c>
      <c r="C68" s="54" t="s">
        <v>527</v>
      </c>
      <c r="D68" s="54" t="s">
        <v>522</v>
      </c>
      <c r="E68" s="52">
        <v>75</v>
      </c>
      <c r="F68" s="43">
        <v>149.99</v>
      </c>
      <c r="G68" s="52">
        <v>300</v>
      </c>
      <c r="H68" s="98">
        <v>609529312535</v>
      </c>
      <c r="I68" s="66" t="str">
        <f t="shared" si="5"/>
        <v>OK</v>
      </c>
      <c r="J68" s="43">
        <v>25</v>
      </c>
      <c r="K68" s="43">
        <v>15</v>
      </c>
      <c r="L68" s="43">
        <v>11</v>
      </c>
      <c r="M68" s="43">
        <v>9</v>
      </c>
      <c r="N68" s="43">
        <v>4125</v>
      </c>
      <c r="O68" s="51" t="s">
        <v>554</v>
      </c>
      <c r="P68" s="54" t="s">
        <v>207</v>
      </c>
      <c r="Q68" s="54" t="s">
        <v>547</v>
      </c>
      <c r="R68" s="54" t="s">
        <v>548</v>
      </c>
      <c r="S68" s="54" t="s">
        <v>549</v>
      </c>
      <c r="T68" s="54" t="s">
        <v>550</v>
      </c>
      <c r="U68" s="54" t="s">
        <v>551</v>
      </c>
      <c r="V68" s="54" t="s">
        <v>552</v>
      </c>
      <c r="W68" s="54" t="s">
        <v>553</v>
      </c>
      <c r="X68" s="54"/>
      <c r="Y68" s="54"/>
      <c r="Z68" s="54"/>
      <c r="AA68" s="54"/>
      <c r="AB68" s="54"/>
      <c r="AC68" s="54"/>
      <c r="AD68" s="54"/>
      <c r="AE68" s="54"/>
      <c r="AF68" s="43">
        <v>10</v>
      </c>
      <c r="AG68" s="43">
        <v>12</v>
      </c>
      <c r="AH68" s="43">
        <v>26</v>
      </c>
      <c r="AI68" s="43">
        <v>17</v>
      </c>
      <c r="AJ68" s="43" t="s">
        <v>77</v>
      </c>
    </row>
    <row r="69" spans="1:36" ht="15">
      <c r="A69" s="26">
        <v>3125</v>
      </c>
      <c r="B69" s="42" t="s">
        <v>538</v>
      </c>
      <c r="C69" s="42" t="s">
        <v>527</v>
      </c>
      <c r="D69" s="42" t="s">
        <v>75</v>
      </c>
      <c r="E69" s="36">
        <v>75</v>
      </c>
      <c r="F69" s="10">
        <v>149.99</v>
      </c>
      <c r="G69" s="36">
        <v>300</v>
      </c>
      <c r="H69" s="97">
        <v>609529312511</v>
      </c>
      <c r="I69" s="68" t="str">
        <f t="shared" si="5"/>
        <v>OK</v>
      </c>
      <c r="J69" s="26">
        <v>25</v>
      </c>
      <c r="K69" s="26">
        <v>15</v>
      </c>
      <c r="L69" s="26">
        <v>11</v>
      </c>
      <c r="M69" s="26">
        <v>9</v>
      </c>
      <c r="N69" s="26">
        <v>4125</v>
      </c>
      <c r="O69" s="27"/>
      <c r="P69" s="42" t="s">
        <v>207</v>
      </c>
      <c r="Q69" s="42" t="s">
        <v>547</v>
      </c>
      <c r="R69" s="42" t="s">
        <v>548</v>
      </c>
      <c r="S69" s="42" t="s">
        <v>549</v>
      </c>
      <c r="T69" s="42" t="s">
        <v>550</v>
      </c>
      <c r="U69" s="42" t="s">
        <v>551</v>
      </c>
      <c r="V69" s="42" t="s">
        <v>552</v>
      </c>
      <c r="W69" s="42" t="s">
        <v>553</v>
      </c>
      <c r="X69" s="42"/>
      <c r="Y69" s="42"/>
      <c r="Z69" s="42"/>
      <c r="AA69" s="42"/>
      <c r="AB69" s="42"/>
      <c r="AC69" s="42"/>
      <c r="AD69" s="42"/>
      <c r="AE69" s="42"/>
      <c r="AF69" s="26">
        <v>10</v>
      </c>
      <c r="AG69" s="26">
        <v>12</v>
      </c>
      <c r="AH69" s="26">
        <v>26</v>
      </c>
      <c r="AI69" s="26">
        <v>17</v>
      </c>
      <c r="AJ69" s="26" t="s">
        <v>77</v>
      </c>
    </row>
    <row r="70" spans="1:36" s="50" customFormat="1" ht="148.5" customHeight="1">
      <c r="A70" s="43">
        <v>3129</v>
      </c>
      <c r="B70" s="54" t="s">
        <v>532</v>
      </c>
      <c r="C70" s="54" t="s">
        <v>528</v>
      </c>
      <c r="D70" s="54" t="s">
        <v>522</v>
      </c>
      <c r="E70" s="52">
        <v>77.5</v>
      </c>
      <c r="F70" s="43">
        <v>159.99</v>
      </c>
      <c r="G70" s="52">
        <v>320</v>
      </c>
      <c r="H70" s="98">
        <v>609529312931</v>
      </c>
      <c r="I70" s="66" t="str">
        <f t="shared" si="5"/>
        <v>OK</v>
      </c>
      <c r="J70" s="43">
        <v>29</v>
      </c>
      <c r="K70" s="43">
        <v>17</v>
      </c>
      <c r="L70" s="43">
        <v>12</v>
      </c>
      <c r="M70" s="43">
        <v>10.4</v>
      </c>
      <c r="N70" s="43">
        <v>5916</v>
      </c>
      <c r="O70" s="51" t="s">
        <v>555</v>
      </c>
      <c r="P70" s="54" t="s">
        <v>207</v>
      </c>
      <c r="Q70" s="54" t="s">
        <v>547</v>
      </c>
      <c r="R70" s="54" t="s">
        <v>548</v>
      </c>
      <c r="S70" s="54" t="s">
        <v>549</v>
      </c>
      <c r="T70" s="54" t="s">
        <v>550</v>
      </c>
      <c r="U70" s="54" t="s">
        <v>551</v>
      </c>
      <c r="V70" s="54" t="s">
        <v>552</v>
      </c>
      <c r="W70" s="54" t="s">
        <v>553</v>
      </c>
      <c r="X70" s="54"/>
      <c r="Y70" s="54"/>
      <c r="Z70" s="54"/>
      <c r="AA70" s="54"/>
      <c r="AB70" s="54"/>
      <c r="AC70" s="54"/>
      <c r="AD70" s="54"/>
      <c r="AE70" s="54"/>
      <c r="AF70" s="54">
        <v>11.4</v>
      </c>
      <c r="AG70" s="54">
        <v>13</v>
      </c>
      <c r="AH70" s="54">
        <v>30</v>
      </c>
      <c r="AI70" s="54">
        <v>18.5</v>
      </c>
      <c r="AJ70" s="43" t="s">
        <v>77</v>
      </c>
    </row>
    <row r="71" spans="1:36" ht="15">
      <c r="A71" s="26">
        <v>3129</v>
      </c>
      <c r="B71" s="42" t="s">
        <v>539</v>
      </c>
      <c r="C71" s="42" t="s">
        <v>528</v>
      </c>
      <c r="D71" s="42" t="s">
        <v>75</v>
      </c>
      <c r="E71" s="36">
        <v>77.5</v>
      </c>
      <c r="F71" s="10">
        <v>159.99</v>
      </c>
      <c r="G71" s="36">
        <v>320</v>
      </c>
      <c r="H71" s="97">
        <v>609529312917</v>
      </c>
      <c r="I71" s="68" t="str">
        <f t="shared" si="5"/>
        <v>OK</v>
      </c>
      <c r="J71" s="26">
        <v>29</v>
      </c>
      <c r="K71" s="26">
        <v>17</v>
      </c>
      <c r="L71" s="26">
        <v>12</v>
      </c>
      <c r="M71" s="26">
        <v>10.4</v>
      </c>
      <c r="N71" s="26">
        <v>5916</v>
      </c>
      <c r="O71" s="27"/>
      <c r="P71" s="42" t="s">
        <v>207</v>
      </c>
      <c r="Q71" s="42" t="s">
        <v>547</v>
      </c>
      <c r="R71" s="42" t="s">
        <v>548</v>
      </c>
      <c r="S71" s="42" t="s">
        <v>549</v>
      </c>
      <c r="T71" s="42" t="s">
        <v>550</v>
      </c>
      <c r="U71" s="42" t="s">
        <v>551</v>
      </c>
      <c r="V71" s="42" t="s">
        <v>552</v>
      </c>
      <c r="W71" s="42" t="s">
        <v>553</v>
      </c>
      <c r="X71" s="42"/>
      <c r="Y71" s="42"/>
      <c r="Z71" s="42"/>
      <c r="AA71" s="42"/>
      <c r="AB71" s="42"/>
      <c r="AC71" s="42"/>
      <c r="AD71" s="42"/>
      <c r="AE71" s="42"/>
      <c r="AF71" s="42">
        <v>11.4</v>
      </c>
      <c r="AG71" s="42">
        <v>13</v>
      </c>
      <c r="AH71" s="42">
        <v>30</v>
      </c>
      <c r="AI71" s="42">
        <v>18.5</v>
      </c>
      <c r="AJ71" s="26" t="s">
        <v>77</v>
      </c>
    </row>
    <row r="72" spans="1:36" s="50" customFormat="1" ht="152.25" customHeight="1">
      <c r="A72" s="43">
        <v>3130</v>
      </c>
      <c r="B72" s="54" t="s">
        <v>533</v>
      </c>
      <c r="C72" s="54" t="s">
        <v>556</v>
      </c>
      <c r="D72" s="54" t="s">
        <v>522</v>
      </c>
      <c r="E72" s="52">
        <v>210</v>
      </c>
      <c r="F72" s="43">
        <v>399.99</v>
      </c>
      <c r="G72" s="52">
        <v>800</v>
      </c>
      <c r="H72" s="98">
        <v>609529313037</v>
      </c>
      <c r="I72" s="66" t="str">
        <f t="shared" si="5"/>
        <v>OK</v>
      </c>
      <c r="J72" s="43">
        <v>29</v>
      </c>
      <c r="K72" s="43">
        <v>17</v>
      </c>
      <c r="L72" s="43">
        <v>12</v>
      </c>
      <c r="M72" s="43">
        <v>27</v>
      </c>
      <c r="N72" s="43"/>
      <c r="O72" s="51" t="s">
        <v>557</v>
      </c>
      <c r="P72" s="54" t="s">
        <v>207</v>
      </c>
      <c r="Q72" s="54" t="s">
        <v>547</v>
      </c>
      <c r="R72" s="54" t="s">
        <v>548</v>
      </c>
      <c r="S72" s="54" t="s">
        <v>549</v>
      </c>
      <c r="T72" s="54" t="s">
        <v>550</v>
      </c>
      <c r="U72" s="54" t="s">
        <v>551</v>
      </c>
      <c r="V72" s="54" t="s">
        <v>552</v>
      </c>
      <c r="W72" s="54" t="s">
        <v>553</v>
      </c>
      <c r="X72" s="54"/>
      <c r="Y72" s="54"/>
      <c r="Z72" s="54"/>
      <c r="AA72" s="54"/>
      <c r="AB72" s="54"/>
      <c r="AC72" s="54"/>
      <c r="AD72" s="54"/>
      <c r="AE72" s="54"/>
      <c r="AF72" s="54">
        <v>11.4</v>
      </c>
      <c r="AG72" s="54">
        <v>13</v>
      </c>
      <c r="AH72" s="54">
        <v>30</v>
      </c>
      <c r="AI72" s="54">
        <v>18.5</v>
      </c>
      <c r="AJ72" s="43" t="s">
        <v>77</v>
      </c>
    </row>
    <row r="73" spans="1:36" ht="15">
      <c r="A73" s="26">
        <v>3130</v>
      </c>
      <c r="B73" s="42" t="s">
        <v>540</v>
      </c>
      <c r="C73" s="42" t="s">
        <v>524</v>
      </c>
      <c r="D73" s="42" t="s">
        <v>75</v>
      </c>
      <c r="E73" s="36">
        <v>210</v>
      </c>
      <c r="F73" s="10">
        <v>399.99</v>
      </c>
      <c r="G73" s="36">
        <v>800</v>
      </c>
      <c r="H73" s="97">
        <v>609529313013</v>
      </c>
      <c r="I73" s="68" t="str">
        <f t="shared" si="5"/>
        <v>OK</v>
      </c>
      <c r="J73" s="26">
        <v>29</v>
      </c>
      <c r="K73" s="26">
        <v>17</v>
      </c>
      <c r="L73" s="26">
        <v>12</v>
      </c>
      <c r="M73" s="26">
        <v>27</v>
      </c>
      <c r="N73" s="26"/>
      <c r="O73" s="27"/>
      <c r="P73" s="42" t="s">
        <v>207</v>
      </c>
      <c r="Q73" s="42" t="s">
        <v>547</v>
      </c>
      <c r="R73" s="42" t="s">
        <v>548</v>
      </c>
      <c r="S73" s="42" t="s">
        <v>549</v>
      </c>
      <c r="T73" s="42" t="s">
        <v>550</v>
      </c>
      <c r="U73" s="42" t="s">
        <v>551</v>
      </c>
      <c r="V73" s="42" t="s">
        <v>552</v>
      </c>
      <c r="W73" s="42" t="s">
        <v>553</v>
      </c>
      <c r="X73" s="42"/>
      <c r="Y73" s="42"/>
      <c r="Z73" s="42"/>
      <c r="AA73" s="42"/>
      <c r="AB73" s="42"/>
      <c r="AC73" s="42"/>
      <c r="AD73" s="42"/>
      <c r="AE73" s="42"/>
      <c r="AF73" s="42">
        <v>11.4</v>
      </c>
      <c r="AG73" s="42">
        <v>13</v>
      </c>
      <c r="AH73" s="42">
        <v>30</v>
      </c>
      <c r="AI73" s="42">
        <v>18.5</v>
      </c>
      <c r="AJ73" s="26" t="s">
        <v>77</v>
      </c>
    </row>
  </sheetData>
  <sheetProtection/>
  <conditionalFormatting sqref="H43:H47 Q43:Z47">
    <cfRule type="cellIs" priority="8" dxfId="0" operator="equal" stopIfTrue="1">
      <formula>""</formula>
    </cfRule>
  </conditionalFormatting>
  <dataValidations count="2">
    <dataValidation allowBlank="1" showInputMessage="1" showErrorMessage="1" promptTitle="Features" prompt="Please enter features for this product." sqref="Q43:Z47"/>
    <dataValidation type="textLength" allowBlank="1" showInputMessage="1" showErrorMessage="1" promptTitle="UPC" prompt="Please enter the UPC code applicable to this item.  This must be 12 numeric characters in length." errorTitle="UPC" error="UPC can only be 12 characters or blank." sqref="H43:H47">
      <formula1>12</formula1>
      <formula2>12</formula2>
    </dataValidation>
  </dataValidations>
  <printOptions/>
  <pageMargins left="0.7" right="0.7" top="0.75" bottom="0.75" header="0.3" footer="0.3"/>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AL50"/>
  <sheetViews>
    <sheetView zoomScale="90" zoomScaleNormal="90" zoomScalePageLayoutView="0" workbookViewId="0" topLeftCell="A1">
      <pane ySplit="2" topLeftCell="A39" activePane="bottomLeft" state="frozen"/>
      <selection pane="topLeft" activeCell="A1" sqref="A1"/>
      <selection pane="bottomLeft" activeCell="C47" sqref="C47"/>
    </sheetView>
  </sheetViews>
  <sheetFormatPr defaultColWidth="9.140625" defaultRowHeight="15"/>
  <cols>
    <col min="1" max="1" width="21.00390625" style="12" customWidth="1"/>
    <col min="2" max="2" width="21.00390625" style="0" customWidth="1"/>
    <col min="3" max="3" width="59.28125" style="16" customWidth="1"/>
    <col min="4" max="5" width="14.28125" style="0" customWidth="1"/>
    <col min="6" max="7" width="14.28125" style="18" customWidth="1"/>
    <col min="8" max="8" width="14.57421875" style="0" customWidth="1"/>
    <col min="9" max="9" width="8.8515625" style="40" customWidth="1"/>
    <col min="10" max="13" width="8.8515625" style="0" customWidth="1"/>
    <col min="14" max="14" width="61.00390625" style="0" customWidth="1"/>
    <col min="15" max="15" width="72.57421875" style="40" bestFit="1" customWidth="1"/>
    <col min="16" max="16" width="94.00390625" style="40" bestFit="1" customWidth="1"/>
    <col min="17" max="17" width="78.140625" style="40" bestFit="1" customWidth="1"/>
    <col min="18" max="18" width="66.421875" style="40" bestFit="1" customWidth="1"/>
    <col min="19" max="19" width="89.57421875" style="40" bestFit="1" customWidth="1"/>
    <col min="20" max="20" width="52.8515625" style="40" bestFit="1" customWidth="1"/>
    <col min="21" max="21" width="106.8515625" style="40" bestFit="1" customWidth="1"/>
    <col min="22" max="22" width="54.140625" style="40" bestFit="1" customWidth="1"/>
    <col min="23" max="23" width="43.57421875" style="40" bestFit="1" customWidth="1"/>
    <col min="24" max="24" width="61.57421875" style="40" bestFit="1" customWidth="1"/>
    <col min="25" max="25" width="43.421875" style="40" customWidth="1"/>
    <col min="26" max="26" width="95.00390625" style="40" customWidth="1"/>
    <col min="27" max="27" width="8.28125" style="40" bestFit="1" customWidth="1"/>
    <col min="28" max="38" width="8.8515625" style="40" customWidth="1"/>
  </cols>
  <sheetData>
    <row r="1" spans="1:3" ht="23.25">
      <c r="A1" s="30" t="s">
        <v>512</v>
      </c>
      <c r="B1" s="1"/>
      <c r="C1" t="s">
        <v>511</v>
      </c>
    </row>
    <row r="2" spans="1:38" s="5" customFormat="1" ht="51">
      <c r="A2" s="31" t="s">
        <v>43</v>
      </c>
      <c r="B2" s="2" t="s">
        <v>263</v>
      </c>
      <c r="C2" s="3" t="s">
        <v>44</v>
      </c>
      <c r="D2" s="3" t="s">
        <v>45</v>
      </c>
      <c r="E2" s="34" t="s">
        <v>514</v>
      </c>
      <c r="F2" s="34" t="s">
        <v>515</v>
      </c>
      <c r="G2" s="34" t="s">
        <v>516</v>
      </c>
      <c r="H2" s="4" t="s">
        <v>46</v>
      </c>
      <c r="I2" s="65" t="s">
        <v>47</v>
      </c>
      <c r="J2" s="4" t="s">
        <v>48</v>
      </c>
      <c r="K2" s="4" t="s">
        <v>49</v>
      </c>
      <c r="L2" s="4" t="s">
        <v>50</v>
      </c>
      <c r="M2" s="4" t="s">
        <v>51</v>
      </c>
      <c r="N2" s="4" t="s">
        <v>333</v>
      </c>
      <c r="O2" s="32" t="s">
        <v>52</v>
      </c>
      <c r="P2" s="32" t="s">
        <v>53</v>
      </c>
      <c r="Q2" s="32" t="s">
        <v>54</v>
      </c>
      <c r="R2" s="32" t="s">
        <v>55</v>
      </c>
      <c r="S2" s="32" t="s">
        <v>56</v>
      </c>
      <c r="T2" s="32" t="s">
        <v>57</v>
      </c>
      <c r="U2" s="32" t="s">
        <v>58</v>
      </c>
      <c r="V2" s="32" t="s">
        <v>59</v>
      </c>
      <c r="W2" s="32" t="s">
        <v>60</v>
      </c>
      <c r="X2" s="32" t="s">
        <v>61</v>
      </c>
      <c r="Y2" s="32" t="s">
        <v>62</v>
      </c>
      <c r="Z2" s="32" t="s">
        <v>63</v>
      </c>
      <c r="AA2" s="32" t="s">
        <v>64</v>
      </c>
      <c r="AB2" s="32" t="s">
        <v>65</v>
      </c>
      <c r="AC2" s="32" t="s">
        <v>66</v>
      </c>
      <c r="AD2" s="32" t="s">
        <v>67</v>
      </c>
      <c r="AE2" s="32" t="s">
        <v>68</v>
      </c>
      <c r="AF2" s="32" t="s">
        <v>69</v>
      </c>
      <c r="AG2" s="32" t="s">
        <v>70</v>
      </c>
      <c r="AH2" s="32" t="s">
        <v>71</v>
      </c>
      <c r="AI2" s="32" t="s">
        <v>72</v>
      </c>
      <c r="AJ2" s="32" t="s">
        <v>73</v>
      </c>
      <c r="AK2" s="32" t="s">
        <v>74</v>
      </c>
      <c r="AL2" s="32" t="s">
        <v>457</v>
      </c>
    </row>
    <row r="3" spans="1:38" s="50" customFormat="1" ht="180">
      <c r="A3" s="43">
        <v>431</v>
      </c>
      <c r="B3" s="43" t="s">
        <v>319</v>
      </c>
      <c r="C3" s="44" t="s">
        <v>320</v>
      </c>
      <c r="D3" s="44" t="s">
        <v>100</v>
      </c>
      <c r="E3" s="53">
        <v>99.75</v>
      </c>
      <c r="F3" s="52">
        <v>194.99</v>
      </c>
      <c r="G3" s="52">
        <v>390</v>
      </c>
      <c r="H3" s="47">
        <v>609529943111</v>
      </c>
      <c r="I3" s="66" t="str">
        <f>IF((IF(LEN(H3)&lt;12,((MID(H3,2,1)+MID(H3,4,1)+MID(H3,6,1)+MID(H3,8,1)+MID(H3,10,1))*13+(MID(H3,1,1)+MID(H3,3,1)+MID(H3,5,1)+MID(H3,7,1)+MID(H3,9,1)+MID(H3,11,1)))/10,((MID(H3,1,1)+MID(H3,3,1)+MID(H3,5,1)+MID(H3,7,1)+MID(H3,9,1)+MID(H3,11,1))*13+(MID(H3,2,1)+MID(H3,4,1)+MID(H3,6,1)+MID(H3,8,1)+MID(H3,10,1)+MID(H3,12,1)))/10)-IF(LEN(H3)&lt;12,INT(((MID(H3,2,1)+MID(H3,4,1)+MID(H3,6,1)+MID(H3,8,1)+MID(H3,10,1))*13+(MID(H3,1,1)+MID(H3,3,1)+MID(H3,5,1)+MID(H3,7,1)+MID(H3,9,1)+MID(H3,11,1)))/10),INT(((MID(H3,1,1)+MID(H3,3,1)+MID(H3,5,1)+MID(H3,7,1)+MID(H3,9,1)+MID(H3,11,1))*13+(MID(H3,2,1)+MID(H3,4,1)+MID(H3,6,1)+MID(H3,8,1)+MID(H3,10,1)+MID(H3,12,1)))/10)))&lt;&gt;0,"Bad UPC","OK")</f>
        <v>OK</v>
      </c>
      <c r="J3" s="43">
        <v>5</v>
      </c>
      <c r="K3" s="43">
        <v>15</v>
      </c>
      <c r="L3" s="43">
        <v>15</v>
      </c>
      <c r="M3" s="43">
        <v>10</v>
      </c>
      <c r="N3" s="58" t="s">
        <v>334</v>
      </c>
      <c r="O3" s="54" t="s">
        <v>80</v>
      </c>
      <c r="P3" s="54" t="s">
        <v>81</v>
      </c>
      <c r="Q3" s="54" t="s">
        <v>82</v>
      </c>
      <c r="R3" s="54" t="s">
        <v>83</v>
      </c>
      <c r="S3" s="54" t="s">
        <v>84</v>
      </c>
      <c r="T3" s="54" t="s">
        <v>85</v>
      </c>
      <c r="U3" s="54" t="s">
        <v>86</v>
      </c>
      <c r="V3" s="54" t="s">
        <v>87</v>
      </c>
      <c r="W3" s="54"/>
      <c r="X3" s="54"/>
      <c r="Y3" s="54"/>
      <c r="Z3" s="54"/>
      <c r="AA3" s="54"/>
      <c r="AB3" s="54"/>
      <c r="AC3" s="54"/>
      <c r="AD3" s="54"/>
      <c r="AE3" s="54"/>
      <c r="AF3" s="54"/>
      <c r="AG3" s="54"/>
      <c r="AH3" s="43">
        <v>6</v>
      </c>
      <c r="AI3" s="43">
        <v>7</v>
      </c>
      <c r="AJ3" s="43">
        <v>16</v>
      </c>
      <c r="AK3" s="43">
        <v>11</v>
      </c>
      <c r="AL3" s="54" t="s">
        <v>77</v>
      </c>
    </row>
    <row r="4" spans="1:38" s="50" customFormat="1" ht="180">
      <c r="A4" s="43">
        <v>330</v>
      </c>
      <c r="B4" s="43" t="s">
        <v>295</v>
      </c>
      <c r="C4" s="44" t="s">
        <v>90</v>
      </c>
      <c r="D4" s="44" t="s">
        <v>75</v>
      </c>
      <c r="E4" s="53">
        <v>45.94</v>
      </c>
      <c r="F4" s="52">
        <v>89.99</v>
      </c>
      <c r="G4" s="52">
        <v>180</v>
      </c>
      <c r="H4" s="47">
        <v>609529033010</v>
      </c>
      <c r="I4" s="66" t="str">
        <f aca="true" t="shared" si="0" ref="I4:I28">IF((IF(LEN(H4)&lt;12,((MID(H4,2,1)+MID(H4,4,1)+MID(H4,6,1)+MID(H4,8,1)+MID(H4,10,1))*13+(MID(H4,1,1)+MID(H4,3,1)+MID(H4,5,1)+MID(H4,7,1)+MID(H4,9,1)+MID(H4,11,1)))/10,((MID(H4,1,1)+MID(H4,3,1)+MID(H4,5,1)+MID(H4,7,1)+MID(H4,9,1)+MID(H4,11,1))*13+(MID(H4,2,1)+MID(H4,4,1)+MID(H4,6,1)+MID(H4,8,1)+MID(H4,10,1)+MID(H4,12,1)))/10)-IF(LEN(H4)&lt;12,INT(((MID(H4,2,1)+MID(H4,4,1)+MID(H4,6,1)+MID(H4,8,1)+MID(H4,10,1))*13+(MID(H4,1,1)+MID(H4,3,1)+MID(H4,5,1)+MID(H4,7,1)+MID(H4,9,1)+MID(H4,11,1)))/10),INT(((MID(H4,1,1)+MID(H4,3,1)+MID(H4,5,1)+MID(H4,7,1)+MID(H4,9,1)+MID(H4,11,1))*13+(MID(H4,2,1)+MID(H4,4,1)+MID(H4,6,1)+MID(H4,8,1)+MID(H4,10,1)+MID(H4,12,1)))/10)))&lt;&gt;0,"Bad UPC","OK")</f>
        <v>OK</v>
      </c>
      <c r="J4" s="43">
        <v>3.5</v>
      </c>
      <c r="K4" s="43">
        <v>17</v>
      </c>
      <c r="L4" s="43">
        <v>14</v>
      </c>
      <c r="M4" s="43">
        <v>15</v>
      </c>
      <c r="N4" s="51" t="s">
        <v>335</v>
      </c>
      <c r="O4" s="54" t="s">
        <v>91</v>
      </c>
      <c r="P4" s="54" t="s">
        <v>76</v>
      </c>
      <c r="Q4" s="54" t="s">
        <v>92</v>
      </c>
      <c r="R4" s="54" t="s">
        <v>93</v>
      </c>
      <c r="S4" s="54" t="s">
        <v>94</v>
      </c>
      <c r="T4" s="54" t="s">
        <v>95</v>
      </c>
      <c r="U4" s="54" t="s">
        <v>96</v>
      </c>
      <c r="V4" s="54" t="s">
        <v>97</v>
      </c>
      <c r="W4" s="54" t="s">
        <v>98</v>
      </c>
      <c r="X4" s="54" t="s">
        <v>99</v>
      </c>
      <c r="Y4" s="54"/>
      <c r="Z4" s="54"/>
      <c r="AA4" s="54"/>
      <c r="AB4" s="54"/>
      <c r="AC4" s="54"/>
      <c r="AD4" s="54"/>
      <c r="AE4" s="54"/>
      <c r="AF4" s="54"/>
      <c r="AG4" s="54"/>
      <c r="AH4" s="43">
        <v>4.5</v>
      </c>
      <c r="AI4" s="43">
        <v>8</v>
      </c>
      <c r="AJ4" s="43">
        <v>14</v>
      </c>
      <c r="AK4" s="43">
        <v>15</v>
      </c>
      <c r="AL4" s="54" t="s">
        <v>77</v>
      </c>
    </row>
    <row r="5" spans="1:38" ht="15">
      <c r="A5" s="10">
        <v>330</v>
      </c>
      <c r="B5" s="6" t="s">
        <v>296</v>
      </c>
      <c r="C5" s="7" t="s">
        <v>90</v>
      </c>
      <c r="D5" s="7" t="s">
        <v>88</v>
      </c>
      <c r="E5" s="21">
        <v>45.94</v>
      </c>
      <c r="F5" s="36">
        <v>89.99</v>
      </c>
      <c r="G5" s="36">
        <v>180</v>
      </c>
      <c r="H5" s="8">
        <v>609529033089</v>
      </c>
      <c r="I5" s="68" t="str">
        <f t="shared" si="0"/>
        <v>OK</v>
      </c>
      <c r="J5" s="6">
        <v>3.5</v>
      </c>
      <c r="K5" s="6">
        <v>17</v>
      </c>
      <c r="L5" s="6">
        <v>14</v>
      </c>
      <c r="M5" s="6">
        <v>15</v>
      </c>
      <c r="N5" s="26"/>
      <c r="O5" s="42" t="s">
        <v>91</v>
      </c>
      <c r="P5" s="42" t="s">
        <v>76</v>
      </c>
      <c r="Q5" s="42" t="s">
        <v>92</v>
      </c>
      <c r="R5" s="42" t="s">
        <v>93</v>
      </c>
      <c r="S5" s="42" t="s">
        <v>94</v>
      </c>
      <c r="T5" s="42" t="s">
        <v>95</v>
      </c>
      <c r="U5" s="42" t="s">
        <v>96</v>
      </c>
      <c r="V5" s="42" t="s">
        <v>97</v>
      </c>
      <c r="W5" s="42" t="s">
        <v>98</v>
      </c>
      <c r="X5" s="42" t="s">
        <v>99</v>
      </c>
      <c r="Y5" s="42"/>
      <c r="Z5" s="42"/>
      <c r="AA5" s="42"/>
      <c r="AB5" s="42"/>
      <c r="AC5" s="42"/>
      <c r="AD5" s="42"/>
      <c r="AE5" s="42"/>
      <c r="AF5" s="42"/>
      <c r="AG5" s="42"/>
      <c r="AH5" s="26">
        <v>4.5</v>
      </c>
      <c r="AI5" s="26">
        <v>16</v>
      </c>
      <c r="AJ5" s="26">
        <v>18</v>
      </c>
      <c r="AK5" s="26">
        <v>4</v>
      </c>
      <c r="AL5" s="42" t="s">
        <v>77</v>
      </c>
    </row>
    <row r="6" spans="1:38" ht="15">
      <c r="A6" s="10">
        <v>330</v>
      </c>
      <c r="B6" s="6" t="s">
        <v>297</v>
      </c>
      <c r="C6" s="7" t="s">
        <v>90</v>
      </c>
      <c r="D6" s="7" t="s">
        <v>89</v>
      </c>
      <c r="E6" s="21">
        <v>45.94</v>
      </c>
      <c r="F6" s="36">
        <v>89.99</v>
      </c>
      <c r="G6" s="36">
        <v>180</v>
      </c>
      <c r="H6" s="8">
        <v>609529233014</v>
      </c>
      <c r="I6" s="68" t="str">
        <f t="shared" si="0"/>
        <v>OK</v>
      </c>
      <c r="J6" s="6">
        <v>3.5</v>
      </c>
      <c r="K6" s="6">
        <v>17</v>
      </c>
      <c r="L6" s="6">
        <v>14</v>
      </c>
      <c r="M6" s="6">
        <v>15</v>
      </c>
      <c r="N6" s="26"/>
      <c r="O6" s="42" t="s">
        <v>91</v>
      </c>
      <c r="P6" s="42" t="s">
        <v>76</v>
      </c>
      <c r="Q6" s="42" t="s">
        <v>92</v>
      </c>
      <c r="R6" s="42" t="s">
        <v>93</v>
      </c>
      <c r="S6" s="42" t="s">
        <v>94</v>
      </c>
      <c r="T6" s="42" t="s">
        <v>95</v>
      </c>
      <c r="U6" s="42" t="s">
        <v>96</v>
      </c>
      <c r="V6" s="42" t="s">
        <v>97</v>
      </c>
      <c r="W6" s="42" t="s">
        <v>98</v>
      </c>
      <c r="X6" s="42" t="s">
        <v>99</v>
      </c>
      <c r="Y6" s="42"/>
      <c r="Z6" s="42"/>
      <c r="AA6" s="42"/>
      <c r="AB6" s="42"/>
      <c r="AC6" s="42"/>
      <c r="AD6" s="42"/>
      <c r="AE6" s="42"/>
      <c r="AF6" s="42"/>
      <c r="AG6" s="42"/>
      <c r="AH6" s="26">
        <v>4.5</v>
      </c>
      <c r="AI6" s="26">
        <v>16</v>
      </c>
      <c r="AJ6" s="26">
        <v>18</v>
      </c>
      <c r="AK6" s="26">
        <v>4</v>
      </c>
      <c r="AL6" s="42" t="s">
        <v>77</v>
      </c>
    </row>
    <row r="7" spans="1:38" ht="15">
      <c r="A7" s="10">
        <v>330</v>
      </c>
      <c r="B7" s="10" t="s">
        <v>298</v>
      </c>
      <c r="C7" s="7" t="s">
        <v>90</v>
      </c>
      <c r="D7" s="7" t="s">
        <v>238</v>
      </c>
      <c r="E7" s="21">
        <v>45.94</v>
      </c>
      <c r="F7" s="36">
        <v>89.99</v>
      </c>
      <c r="G7" s="36">
        <v>180</v>
      </c>
      <c r="H7" s="8">
        <v>609529133024</v>
      </c>
      <c r="I7" s="68" t="str">
        <f t="shared" si="0"/>
        <v>OK</v>
      </c>
      <c r="J7" s="6">
        <v>3.5</v>
      </c>
      <c r="K7" s="6">
        <v>17</v>
      </c>
      <c r="L7" s="6">
        <v>14</v>
      </c>
      <c r="M7" s="6">
        <v>15</v>
      </c>
      <c r="N7" s="26"/>
      <c r="O7" s="42" t="s">
        <v>91</v>
      </c>
      <c r="P7" s="42" t="s">
        <v>76</v>
      </c>
      <c r="Q7" s="42" t="s">
        <v>92</v>
      </c>
      <c r="R7" s="42" t="s">
        <v>93</v>
      </c>
      <c r="S7" s="42" t="s">
        <v>94</v>
      </c>
      <c r="T7" s="42" t="s">
        <v>95</v>
      </c>
      <c r="U7" s="42" t="s">
        <v>96</v>
      </c>
      <c r="V7" s="42" t="s">
        <v>97</v>
      </c>
      <c r="W7" s="42" t="s">
        <v>98</v>
      </c>
      <c r="X7" s="42" t="s">
        <v>99</v>
      </c>
      <c r="Y7" s="42"/>
      <c r="Z7" s="42"/>
      <c r="AA7" s="42"/>
      <c r="AB7" s="42"/>
      <c r="AC7" s="42"/>
      <c r="AD7" s="42"/>
      <c r="AE7" s="42"/>
      <c r="AF7" s="42"/>
      <c r="AG7" s="42"/>
      <c r="AH7" s="26">
        <v>4.5</v>
      </c>
      <c r="AI7" s="26">
        <v>16</v>
      </c>
      <c r="AJ7" s="26">
        <v>18</v>
      </c>
      <c r="AK7" s="26">
        <v>4</v>
      </c>
      <c r="AL7" s="42" t="s">
        <v>77</v>
      </c>
    </row>
    <row r="8" spans="1:38" ht="15">
      <c r="A8" s="10">
        <v>330</v>
      </c>
      <c r="B8" s="10" t="s">
        <v>299</v>
      </c>
      <c r="C8" s="7" t="s">
        <v>90</v>
      </c>
      <c r="D8" s="7" t="s">
        <v>239</v>
      </c>
      <c r="E8" s="21">
        <v>45.94</v>
      </c>
      <c r="F8" s="36">
        <v>89.99</v>
      </c>
      <c r="G8" s="36">
        <v>180</v>
      </c>
      <c r="H8" s="8">
        <v>609529133031</v>
      </c>
      <c r="I8" s="68" t="str">
        <f>IF((IF(LEN(H8)&lt;12,((MID(H8,2,1)+MID(H8,4,1)+MID(H8,6,1)+MID(H8,8,1)+MID(H8,10,1))*13+(MID(H8,1,1)+MID(H8,3,1)+MID(H8,5,1)+MID(H8,7,1)+MID(H8,9,1)+MID(H8,11,1)))/10,((MID(H8,1,1)+MID(H8,3,1)+MID(H8,5,1)+MID(H8,7,1)+MID(H8,9,1)+MID(H8,11,1))*13+(MID(H8,2,1)+MID(H8,4,1)+MID(H8,6,1)+MID(H8,8,1)+MID(H8,10,1)+MID(H8,12,1)))/10)-IF(LEN(H8)&lt;12,INT(((MID(H8,2,1)+MID(H8,4,1)+MID(H8,6,1)+MID(H8,8,1)+MID(H8,10,1))*13+(MID(H8,1,1)+MID(H8,3,1)+MID(H8,5,1)+MID(H8,7,1)+MID(H8,9,1)+MID(H8,11,1)))/10),INT(((MID(H8,1,1)+MID(H8,3,1)+MID(H8,5,1)+MID(H8,7,1)+MID(H8,9,1)+MID(H8,11,1))*13+(MID(H8,2,1)+MID(H8,4,1)+MID(H8,6,1)+MID(H8,8,1)+MID(H8,10,1)+MID(H8,12,1)))/10)))&lt;&gt;0,"Bad UPC","OK")</f>
        <v>OK</v>
      </c>
      <c r="J8" s="6">
        <v>3.5</v>
      </c>
      <c r="K8" s="6">
        <v>17</v>
      </c>
      <c r="L8" s="6">
        <v>14</v>
      </c>
      <c r="M8" s="6">
        <v>15</v>
      </c>
      <c r="N8" s="26"/>
      <c r="O8" s="42" t="s">
        <v>91</v>
      </c>
      <c r="P8" s="42" t="s">
        <v>76</v>
      </c>
      <c r="Q8" s="42" t="s">
        <v>92</v>
      </c>
      <c r="R8" s="42" t="s">
        <v>93</v>
      </c>
      <c r="S8" s="42" t="s">
        <v>94</v>
      </c>
      <c r="T8" s="42" t="s">
        <v>95</v>
      </c>
      <c r="U8" s="42" t="s">
        <v>96</v>
      </c>
      <c r="V8" s="42" t="s">
        <v>97</v>
      </c>
      <c r="W8" s="42" t="s">
        <v>98</v>
      </c>
      <c r="X8" s="42" t="s">
        <v>99</v>
      </c>
      <c r="Y8" s="42"/>
      <c r="Z8" s="42"/>
      <c r="AA8" s="42"/>
      <c r="AB8" s="42"/>
      <c r="AC8" s="42"/>
      <c r="AD8" s="42"/>
      <c r="AE8" s="42"/>
      <c r="AF8" s="42"/>
      <c r="AG8" s="42"/>
      <c r="AH8" s="26">
        <v>4.5</v>
      </c>
      <c r="AI8" s="26">
        <v>16</v>
      </c>
      <c r="AJ8" s="26">
        <v>18</v>
      </c>
      <c r="AK8" s="26">
        <v>4</v>
      </c>
      <c r="AL8" s="42" t="s">
        <v>77</v>
      </c>
    </row>
    <row r="9" spans="1:38" ht="15">
      <c r="A9" s="10">
        <v>330</v>
      </c>
      <c r="B9" s="10" t="s">
        <v>300</v>
      </c>
      <c r="C9" s="7" t="s">
        <v>90</v>
      </c>
      <c r="D9" s="7" t="s">
        <v>240</v>
      </c>
      <c r="E9" s="21">
        <v>45.94</v>
      </c>
      <c r="F9" s="36">
        <v>89.99</v>
      </c>
      <c r="G9" s="36">
        <v>180</v>
      </c>
      <c r="H9" s="8">
        <v>609529133048</v>
      </c>
      <c r="I9" s="68" t="str">
        <f t="shared" si="0"/>
        <v>OK</v>
      </c>
      <c r="J9" s="6">
        <v>3.5</v>
      </c>
      <c r="K9" s="6">
        <v>17</v>
      </c>
      <c r="L9" s="6">
        <v>14</v>
      </c>
      <c r="M9" s="6">
        <v>15</v>
      </c>
      <c r="N9" s="26"/>
      <c r="O9" s="42" t="s">
        <v>91</v>
      </c>
      <c r="P9" s="42" t="s">
        <v>76</v>
      </c>
      <c r="Q9" s="42" t="s">
        <v>92</v>
      </c>
      <c r="R9" s="42" t="s">
        <v>93</v>
      </c>
      <c r="S9" s="42" t="s">
        <v>94</v>
      </c>
      <c r="T9" s="42" t="s">
        <v>95</v>
      </c>
      <c r="U9" s="42" t="s">
        <v>96</v>
      </c>
      <c r="V9" s="42" t="s">
        <v>97</v>
      </c>
      <c r="W9" s="42" t="s">
        <v>98</v>
      </c>
      <c r="X9" s="42" t="s">
        <v>99</v>
      </c>
      <c r="Y9" s="42"/>
      <c r="Z9" s="42"/>
      <c r="AA9" s="42"/>
      <c r="AB9" s="42"/>
      <c r="AC9" s="42"/>
      <c r="AD9" s="42"/>
      <c r="AE9" s="42"/>
      <c r="AF9" s="42"/>
      <c r="AG9" s="42"/>
      <c r="AH9" s="26">
        <v>4.5</v>
      </c>
      <c r="AI9" s="26">
        <v>16</v>
      </c>
      <c r="AJ9" s="26">
        <v>18</v>
      </c>
      <c r="AK9" s="26">
        <v>4</v>
      </c>
      <c r="AL9" s="42" t="s">
        <v>77</v>
      </c>
    </row>
    <row r="10" spans="1:38" ht="15">
      <c r="A10" s="10">
        <v>330</v>
      </c>
      <c r="B10" s="6" t="s">
        <v>301</v>
      </c>
      <c r="C10" s="7" t="s">
        <v>90</v>
      </c>
      <c r="D10" s="7" t="s">
        <v>100</v>
      </c>
      <c r="E10" s="21">
        <v>45.94</v>
      </c>
      <c r="F10" s="36">
        <v>89.99</v>
      </c>
      <c r="G10" s="36">
        <v>180</v>
      </c>
      <c r="H10" s="8">
        <v>609529033027</v>
      </c>
      <c r="I10" s="68" t="str">
        <f t="shared" si="0"/>
        <v>OK</v>
      </c>
      <c r="J10" s="6">
        <v>3.5</v>
      </c>
      <c r="K10" s="6">
        <v>17</v>
      </c>
      <c r="L10" s="6">
        <v>14</v>
      </c>
      <c r="M10" s="6">
        <v>15</v>
      </c>
      <c r="N10" s="26"/>
      <c r="O10" s="42" t="s">
        <v>91</v>
      </c>
      <c r="P10" s="42" t="s">
        <v>76</v>
      </c>
      <c r="Q10" s="42" t="s">
        <v>92</v>
      </c>
      <c r="R10" s="42" t="s">
        <v>93</v>
      </c>
      <c r="S10" s="42" t="s">
        <v>94</v>
      </c>
      <c r="T10" s="42" t="s">
        <v>95</v>
      </c>
      <c r="U10" s="42" t="s">
        <v>96</v>
      </c>
      <c r="V10" s="42" t="s">
        <v>97</v>
      </c>
      <c r="W10" s="42" t="s">
        <v>98</v>
      </c>
      <c r="X10" s="42" t="s">
        <v>99</v>
      </c>
      <c r="Y10" s="42"/>
      <c r="Z10" s="42"/>
      <c r="AA10" s="42"/>
      <c r="AB10" s="42"/>
      <c r="AC10" s="42"/>
      <c r="AD10" s="42"/>
      <c r="AE10" s="42"/>
      <c r="AF10" s="42"/>
      <c r="AG10" s="42"/>
      <c r="AH10" s="26">
        <v>4.5</v>
      </c>
      <c r="AI10" s="26">
        <v>16</v>
      </c>
      <c r="AJ10" s="26">
        <v>18</v>
      </c>
      <c r="AK10" s="26">
        <v>4</v>
      </c>
      <c r="AL10" s="42" t="s">
        <v>77</v>
      </c>
    </row>
    <row r="11" spans="1:38" ht="15">
      <c r="A11" s="10">
        <v>330</v>
      </c>
      <c r="B11" s="6" t="s">
        <v>14</v>
      </c>
      <c r="C11" s="7" t="s">
        <v>90</v>
      </c>
      <c r="D11" s="7" t="s">
        <v>0</v>
      </c>
      <c r="E11" s="21">
        <v>45.94</v>
      </c>
      <c r="F11" s="36">
        <v>89.99</v>
      </c>
      <c r="G11" s="36">
        <v>180</v>
      </c>
      <c r="H11" s="8">
        <v>609529033096</v>
      </c>
      <c r="I11" s="68" t="str">
        <f t="shared" si="0"/>
        <v>OK</v>
      </c>
      <c r="J11" s="6">
        <v>3.5</v>
      </c>
      <c r="K11" s="6">
        <v>17</v>
      </c>
      <c r="L11" s="6">
        <v>14</v>
      </c>
      <c r="M11" s="6">
        <v>15</v>
      </c>
      <c r="N11" s="26"/>
      <c r="O11" s="42" t="s">
        <v>91</v>
      </c>
      <c r="P11" s="42" t="s">
        <v>76</v>
      </c>
      <c r="Q11" s="42" t="s">
        <v>92</v>
      </c>
      <c r="R11" s="42" t="s">
        <v>93</v>
      </c>
      <c r="S11" s="42" t="s">
        <v>94</v>
      </c>
      <c r="T11" s="42" t="s">
        <v>95</v>
      </c>
      <c r="U11" s="42" t="s">
        <v>96</v>
      </c>
      <c r="V11" s="42" t="s">
        <v>97</v>
      </c>
      <c r="W11" s="42" t="s">
        <v>98</v>
      </c>
      <c r="X11" s="42" t="s">
        <v>99</v>
      </c>
      <c r="Y11" s="42"/>
      <c r="Z11" s="42"/>
      <c r="AA11" s="42"/>
      <c r="AB11" s="42"/>
      <c r="AC11" s="42"/>
      <c r="AD11" s="42"/>
      <c r="AE11" s="42"/>
      <c r="AF11" s="42"/>
      <c r="AG11" s="42"/>
      <c r="AH11" s="26">
        <v>4.5</v>
      </c>
      <c r="AI11" s="26">
        <v>16</v>
      </c>
      <c r="AJ11" s="26">
        <v>18</v>
      </c>
      <c r="AK11" s="26">
        <v>4</v>
      </c>
      <c r="AL11" s="42" t="s">
        <v>77</v>
      </c>
    </row>
    <row r="12" spans="1:38" ht="15">
      <c r="A12" s="10">
        <v>330</v>
      </c>
      <c r="B12" s="26" t="s">
        <v>330</v>
      </c>
      <c r="C12" s="25" t="s">
        <v>90</v>
      </c>
      <c r="D12" s="25" t="s">
        <v>331</v>
      </c>
      <c r="E12" s="21">
        <v>45.94</v>
      </c>
      <c r="F12" s="36">
        <v>89.99</v>
      </c>
      <c r="G12" s="36">
        <v>180</v>
      </c>
      <c r="H12" s="8" t="s">
        <v>391</v>
      </c>
      <c r="I12" s="68" t="str">
        <f>IF((IF(LEN(H12)&lt;12,((MID(H12,2,1)+MID(H12,4,1)+MID(H12,6,1)+MID(H12,8,1)+MID(H12,10,1))*13+(MID(H12,1,1)+MID(H12,3,1)+MID(H12,5,1)+MID(H12,7,1)+MID(H12,9,1)+MID(H12,11,1)))/10,((MID(H12,1,1)+MID(H12,3,1)+MID(H12,5,1)+MID(H12,7,1)+MID(H12,9,1)+MID(H12,11,1))*13+(MID(H12,2,1)+MID(H12,4,1)+MID(H12,6,1)+MID(H12,8,1)+MID(H12,10,1)+MID(H12,12,1)))/10)-IF(LEN(H12)&lt;12,INT(((MID(H12,2,1)+MID(H12,4,1)+MID(H12,6,1)+MID(H12,8,1)+MID(H12,10,1))*13+(MID(H12,1,1)+MID(H12,3,1)+MID(H12,5,1)+MID(H12,7,1)+MID(H12,9,1)+MID(H12,11,1)))/10),INT(((MID(H12,1,1)+MID(H12,3,1)+MID(H12,5,1)+MID(H12,7,1)+MID(H12,9,1)+MID(H12,11,1))*13+(MID(H12,2,1)+MID(H12,4,1)+MID(H12,6,1)+MID(H12,8,1)+MID(H12,10,1)+MID(H12,12,1)))/10)))&lt;&gt;0,"Bad UPC","OK")</f>
        <v>OK</v>
      </c>
      <c r="J12" s="26">
        <v>3.5</v>
      </c>
      <c r="K12" s="26">
        <v>17</v>
      </c>
      <c r="L12" s="26">
        <v>14</v>
      </c>
      <c r="M12" s="26">
        <v>15</v>
      </c>
      <c r="N12" s="26"/>
      <c r="O12" s="42" t="s">
        <v>91</v>
      </c>
      <c r="P12" s="42" t="s">
        <v>76</v>
      </c>
      <c r="Q12" s="42" t="s">
        <v>92</v>
      </c>
      <c r="R12" s="42" t="s">
        <v>93</v>
      </c>
      <c r="S12" s="42" t="s">
        <v>94</v>
      </c>
      <c r="T12" s="42" t="s">
        <v>95</v>
      </c>
      <c r="U12" s="42" t="s">
        <v>96</v>
      </c>
      <c r="V12" s="42" t="s">
        <v>97</v>
      </c>
      <c r="W12" s="42" t="s">
        <v>98</v>
      </c>
      <c r="X12" s="42" t="s">
        <v>99</v>
      </c>
      <c r="Y12" s="42"/>
      <c r="Z12" s="42"/>
      <c r="AA12" s="42"/>
      <c r="AB12" s="42"/>
      <c r="AC12" s="42"/>
      <c r="AD12" s="42"/>
      <c r="AE12" s="42"/>
      <c r="AF12" s="42"/>
      <c r="AG12" s="42"/>
      <c r="AH12" s="26">
        <v>4.5</v>
      </c>
      <c r="AI12" s="26">
        <v>16</v>
      </c>
      <c r="AJ12" s="26">
        <v>18</v>
      </c>
      <c r="AK12" s="26">
        <v>4</v>
      </c>
      <c r="AL12" s="42" t="s">
        <v>77</v>
      </c>
    </row>
    <row r="13" spans="1:38" s="50" customFormat="1" ht="165">
      <c r="A13" s="43">
        <v>964</v>
      </c>
      <c r="B13" s="43" t="s">
        <v>302</v>
      </c>
      <c r="C13" s="44" t="s">
        <v>108</v>
      </c>
      <c r="D13" s="44" t="s">
        <v>101</v>
      </c>
      <c r="E13" s="53">
        <v>107.5</v>
      </c>
      <c r="F13" s="52">
        <v>214.99</v>
      </c>
      <c r="G13" s="52">
        <v>430</v>
      </c>
      <c r="H13" s="47">
        <v>609529096411</v>
      </c>
      <c r="I13" s="66" t="str">
        <f t="shared" si="0"/>
        <v>OK</v>
      </c>
      <c r="J13" s="43">
        <v>8.5</v>
      </c>
      <c r="K13" s="43">
        <v>17</v>
      </c>
      <c r="L13" s="43">
        <v>13</v>
      </c>
      <c r="M13" s="43">
        <v>14</v>
      </c>
      <c r="N13" s="51" t="s">
        <v>336</v>
      </c>
      <c r="O13" s="54" t="s">
        <v>102</v>
      </c>
      <c r="P13" s="54" t="s">
        <v>103</v>
      </c>
      <c r="Q13" s="54" t="s">
        <v>104</v>
      </c>
      <c r="R13" s="54" t="s">
        <v>105</v>
      </c>
      <c r="S13" s="54" t="s">
        <v>106</v>
      </c>
      <c r="T13" s="54" t="s">
        <v>107</v>
      </c>
      <c r="U13" s="54" t="s">
        <v>109</v>
      </c>
      <c r="V13" s="54"/>
      <c r="W13" s="54"/>
      <c r="X13" s="54"/>
      <c r="Y13" s="54"/>
      <c r="Z13" s="54"/>
      <c r="AA13" s="54"/>
      <c r="AB13" s="54"/>
      <c r="AC13" s="54"/>
      <c r="AD13" s="54"/>
      <c r="AE13" s="54"/>
      <c r="AF13" s="54"/>
      <c r="AG13" s="54"/>
      <c r="AH13" s="43">
        <v>9.5</v>
      </c>
      <c r="AI13" s="43">
        <v>8</v>
      </c>
      <c r="AJ13" s="43">
        <v>14</v>
      </c>
      <c r="AK13" s="43">
        <v>15</v>
      </c>
      <c r="AL13" s="54" t="s">
        <v>77</v>
      </c>
    </row>
    <row r="14" spans="1:38" s="50" customFormat="1" ht="150">
      <c r="A14" s="43">
        <v>341</v>
      </c>
      <c r="B14" s="43" t="s">
        <v>559</v>
      </c>
      <c r="C14" s="44" t="s">
        <v>560</v>
      </c>
      <c r="D14" s="44" t="s">
        <v>101</v>
      </c>
      <c r="E14" s="53">
        <v>77.5</v>
      </c>
      <c r="F14" s="52">
        <v>149.99</v>
      </c>
      <c r="G14" s="52">
        <v>300</v>
      </c>
      <c r="H14" s="47">
        <v>609529034123</v>
      </c>
      <c r="I14" s="66" t="str">
        <f t="shared" si="0"/>
        <v>OK</v>
      </c>
      <c r="J14" s="43">
        <v>6</v>
      </c>
      <c r="K14" s="43">
        <v>17</v>
      </c>
      <c r="L14" s="43">
        <v>14</v>
      </c>
      <c r="M14" s="43">
        <v>15</v>
      </c>
      <c r="N14" s="51" t="s">
        <v>337</v>
      </c>
      <c r="O14" s="54" t="s">
        <v>563</v>
      </c>
      <c r="P14" s="54" t="s">
        <v>241</v>
      </c>
      <c r="Q14" s="54" t="s">
        <v>242</v>
      </c>
      <c r="R14" s="54" t="s">
        <v>243</v>
      </c>
      <c r="S14" s="54" t="s">
        <v>244</v>
      </c>
      <c r="T14" s="54" t="s">
        <v>245</v>
      </c>
      <c r="U14" s="54" t="s">
        <v>246</v>
      </c>
      <c r="V14" s="54" t="s">
        <v>247</v>
      </c>
      <c r="W14" s="54" t="s">
        <v>248</v>
      </c>
      <c r="X14" s="54" t="s">
        <v>249</v>
      </c>
      <c r="Y14" s="54" t="s">
        <v>250</v>
      </c>
      <c r="Z14" s="54" t="s">
        <v>251</v>
      </c>
      <c r="AA14" s="54"/>
      <c r="AB14" s="54"/>
      <c r="AC14" s="54"/>
      <c r="AD14" s="54"/>
      <c r="AE14" s="54"/>
      <c r="AF14" s="54"/>
      <c r="AG14" s="54"/>
      <c r="AH14" s="43">
        <v>7</v>
      </c>
      <c r="AI14" s="43">
        <v>11.5</v>
      </c>
      <c r="AJ14" s="43">
        <v>17</v>
      </c>
      <c r="AK14" s="43">
        <v>15</v>
      </c>
      <c r="AL14" s="54" t="s">
        <v>77</v>
      </c>
    </row>
    <row r="15" spans="1:38" s="50" customFormat="1" ht="135">
      <c r="A15" s="43">
        <v>314</v>
      </c>
      <c r="B15" s="43" t="s">
        <v>517</v>
      </c>
      <c r="C15" s="44" t="s">
        <v>110</v>
      </c>
      <c r="D15" s="44" t="s">
        <v>331</v>
      </c>
      <c r="E15" s="53">
        <v>38.25</v>
      </c>
      <c r="F15" s="52">
        <v>74.99</v>
      </c>
      <c r="G15" s="52">
        <v>150</v>
      </c>
      <c r="H15" s="47">
        <v>609529031443</v>
      </c>
      <c r="I15" s="66" t="str">
        <f t="shared" si="0"/>
        <v>OK</v>
      </c>
      <c r="J15" s="43">
        <v>3.2</v>
      </c>
      <c r="K15" s="43">
        <v>9.5</v>
      </c>
      <c r="L15" s="43">
        <v>61</v>
      </c>
      <c r="M15" s="43">
        <v>11</v>
      </c>
      <c r="N15" s="51" t="s">
        <v>338</v>
      </c>
      <c r="O15" s="54" t="s">
        <v>111</v>
      </c>
      <c r="P15" s="54" t="s">
        <v>112</v>
      </c>
      <c r="Q15" s="54" t="s">
        <v>113</v>
      </c>
      <c r="R15" s="54" t="s">
        <v>114</v>
      </c>
      <c r="S15" s="54" t="s">
        <v>115</v>
      </c>
      <c r="T15" s="54" t="s">
        <v>116</v>
      </c>
      <c r="U15" s="54" t="s">
        <v>117</v>
      </c>
      <c r="V15" s="54"/>
      <c r="W15" s="54"/>
      <c r="X15" s="54"/>
      <c r="Y15" s="54"/>
      <c r="Z15" s="54"/>
      <c r="AA15" s="54"/>
      <c r="AB15" s="54"/>
      <c r="AC15" s="54"/>
      <c r="AD15" s="54"/>
      <c r="AE15" s="54"/>
      <c r="AF15" s="54"/>
      <c r="AG15" s="54"/>
      <c r="AH15" s="43">
        <v>4.2</v>
      </c>
      <c r="AI15" s="43">
        <v>3</v>
      </c>
      <c r="AJ15" s="43">
        <v>23</v>
      </c>
      <c r="AK15" s="43">
        <v>13</v>
      </c>
      <c r="AL15" s="54" t="s">
        <v>77</v>
      </c>
    </row>
    <row r="16" spans="1:38" ht="15">
      <c r="A16" s="10">
        <v>314</v>
      </c>
      <c r="B16" s="10" t="s">
        <v>303</v>
      </c>
      <c r="C16" s="7" t="s">
        <v>110</v>
      </c>
      <c r="D16" s="7" t="s">
        <v>75</v>
      </c>
      <c r="E16" s="21">
        <v>38.25</v>
      </c>
      <c r="F16" s="36">
        <v>74.99</v>
      </c>
      <c r="G16" s="36">
        <v>150</v>
      </c>
      <c r="H16" s="8">
        <v>609529031412</v>
      </c>
      <c r="I16" s="68" t="str">
        <f t="shared" si="0"/>
        <v>OK</v>
      </c>
      <c r="J16" s="6">
        <v>3.2</v>
      </c>
      <c r="K16" s="6">
        <v>9.5</v>
      </c>
      <c r="L16" s="6">
        <v>61</v>
      </c>
      <c r="M16" s="6">
        <v>11</v>
      </c>
      <c r="N16" s="26"/>
      <c r="O16" s="42" t="s">
        <v>111</v>
      </c>
      <c r="P16" s="42" t="s">
        <v>112</v>
      </c>
      <c r="Q16" s="42" t="s">
        <v>113</v>
      </c>
      <c r="R16" s="42" t="s">
        <v>114</v>
      </c>
      <c r="S16" s="42" t="s">
        <v>115</v>
      </c>
      <c r="T16" s="42" t="s">
        <v>116</v>
      </c>
      <c r="U16" s="42" t="s">
        <v>117</v>
      </c>
      <c r="V16" s="42"/>
      <c r="W16" s="42"/>
      <c r="X16" s="42"/>
      <c r="Y16" s="42"/>
      <c r="Z16" s="42"/>
      <c r="AA16" s="42"/>
      <c r="AB16" s="42"/>
      <c r="AC16" s="42"/>
      <c r="AD16" s="42"/>
      <c r="AE16" s="42"/>
      <c r="AF16" s="42"/>
      <c r="AG16" s="42"/>
      <c r="AH16" s="26">
        <v>4.2</v>
      </c>
      <c r="AI16" s="26">
        <v>3</v>
      </c>
      <c r="AJ16" s="26">
        <v>23</v>
      </c>
      <c r="AK16" s="26">
        <v>13</v>
      </c>
      <c r="AL16" s="42" t="s">
        <v>77</v>
      </c>
    </row>
    <row r="17" spans="1:38" s="50" customFormat="1" ht="135">
      <c r="A17" s="43">
        <v>334</v>
      </c>
      <c r="B17" s="43" t="s">
        <v>304</v>
      </c>
      <c r="C17" s="44" t="s">
        <v>118</v>
      </c>
      <c r="D17" s="44" t="s">
        <v>79</v>
      </c>
      <c r="E17" s="53">
        <v>40.81</v>
      </c>
      <c r="F17" s="52">
        <v>79.99</v>
      </c>
      <c r="G17" s="52">
        <v>160</v>
      </c>
      <c r="H17" s="47">
        <v>609529033416</v>
      </c>
      <c r="I17" s="66" t="str">
        <f t="shared" si="0"/>
        <v>OK</v>
      </c>
      <c r="J17" s="43">
        <v>3.2</v>
      </c>
      <c r="K17" s="43">
        <v>9.5</v>
      </c>
      <c r="L17" s="43">
        <v>70</v>
      </c>
      <c r="M17" s="43">
        <v>11</v>
      </c>
      <c r="N17" s="51" t="s">
        <v>339</v>
      </c>
      <c r="O17" s="54" t="s">
        <v>111</v>
      </c>
      <c r="P17" s="54" t="s">
        <v>112</v>
      </c>
      <c r="Q17" s="54" t="s">
        <v>113</v>
      </c>
      <c r="R17" s="54" t="s">
        <v>114</v>
      </c>
      <c r="S17" s="54" t="s">
        <v>115</v>
      </c>
      <c r="T17" s="54" t="s">
        <v>116</v>
      </c>
      <c r="U17" s="54" t="s">
        <v>117</v>
      </c>
      <c r="V17" s="54"/>
      <c r="W17" s="54"/>
      <c r="X17" s="54"/>
      <c r="Y17" s="54"/>
      <c r="Z17" s="54"/>
      <c r="AA17" s="54"/>
      <c r="AB17" s="54"/>
      <c r="AC17" s="54"/>
      <c r="AD17" s="54"/>
      <c r="AE17" s="54"/>
      <c r="AF17" s="54"/>
      <c r="AG17" s="54"/>
      <c r="AH17" s="43">
        <v>4.2</v>
      </c>
      <c r="AI17" s="43">
        <v>3</v>
      </c>
      <c r="AJ17" s="43">
        <v>23</v>
      </c>
      <c r="AK17" s="43">
        <v>13</v>
      </c>
      <c r="AL17" s="54" t="s">
        <v>77</v>
      </c>
    </row>
    <row r="18" spans="1:38" ht="15">
      <c r="A18" s="10">
        <v>334</v>
      </c>
      <c r="B18" s="10" t="s">
        <v>518</v>
      </c>
      <c r="C18" s="7" t="s">
        <v>118</v>
      </c>
      <c r="D18" s="7" t="s">
        <v>331</v>
      </c>
      <c r="E18" s="21">
        <v>40.81</v>
      </c>
      <c r="F18" s="36">
        <v>79.99</v>
      </c>
      <c r="G18" s="36">
        <v>160</v>
      </c>
      <c r="H18" s="100">
        <v>609529133444</v>
      </c>
      <c r="I18" s="68" t="str">
        <f>IF((IF(LEN(H18)&lt;12,((MID(H18,2,1)+MID(H18,4,1)+MID(H18,6,1)+MID(H18,8,1)+MID(H18,10,1))*13+(MID(H18,1,1)+MID(H18,3,1)+MID(H18,5,1)+MID(H18,7,1)+MID(H18,9,1)+MID(H18,11,1)))/10,((MID(H18,1,1)+MID(H18,3,1)+MID(H18,5,1)+MID(H18,7,1)+MID(H18,9,1)+MID(H18,11,1))*13+(MID(H18,2,1)+MID(H18,4,1)+MID(H18,6,1)+MID(H18,8,1)+MID(H18,10,1)+MID(H18,12,1)))/10)-IF(LEN(H18)&lt;12,INT(((MID(H18,2,1)+MID(H18,4,1)+MID(H18,6,1)+MID(H18,8,1)+MID(H18,10,1))*13+(MID(H18,1,1)+MID(H18,3,1)+MID(H18,5,1)+MID(H18,7,1)+MID(H18,9,1)+MID(H18,11,1)))/10),INT(((MID(H18,1,1)+MID(H18,3,1)+MID(H18,5,1)+MID(H18,7,1)+MID(H18,9,1)+MID(H18,11,1))*13+(MID(H18,2,1)+MID(H18,4,1)+MID(H18,6,1)+MID(H18,8,1)+MID(H18,10,1)+MID(H18,12,1)))/10)))&lt;&gt;0,"Bad UPC","OK")</f>
        <v>OK</v>
      </c>
      <c r="J18" s="6">
        <v>3.2</v>
      </c>
      <c r="K18" s="6">
        <v>9.5</v>
      </c>
      <c r="L18" s="6">
        <v>70</v>
      </c>
      <c r="M18" s="6">
        <v>11</v>
      </c>
      <c r="N18" s="26"/>
      <c r="O18" s="42" t="s">
        <v>111</v>
      </c>
      <c r="P18" s="42" t="s">
        <v>112</v>
      </c>
      <c r="Q18" s="42" t="s">
        <v>113</v>
      </c>
      <c r="R18" s="42" t="s">
        <v>114</v>
      </c>
      <c r="S18" s="42" t="s">
        <v>115</v>
      </c>
      <c r="T18" s="42" t="s">
        <v>116</v>
      </c>
      <c r="U18" s="42" t="s">
        <v>117</v>
      </c>
      <c r="V18" s="42"/>
      <c r="W18" s="42"/>
      <c r="X18" s="42"/>
      <c r="Y18" s="42"/>
      <c r="Z18" s="42"/>
      <c r="AA18" s="42"/>
      <c r="AB18" s="42"/>
      <c r="AC18" s="42"/>
      <c r="AD18" s="42"/>
      <c r="AE18" s="42"/>
      <c r="AF18" s="42"/>
      <c r="AG18" s="42"/>
      <c r="AH18" s="26">
        <v>4.2</v>
      </c>
      <c r="AI18" s="26">
        <v>3</v>
      </c>
      <c r="AJ18" s="26">
        <v>23</v>
      </c>
      <c r="AK18" s="26">
        <v>13</v>
      </c>
      <c r="AL18" s="42" t="s">
        <v>77</v>
      </c>
    </row>
    <row r="19" spans="1:38" s="50" customFormat="1" ht="120">
      <c r="A19" s="43">
        <v>344</v>
      </c>
      <c r="B19" s="43" t="s">
        <v>305</v>
      </c>
      <c r="C19" s="44" t="s">
        <v>119</v>
      </c>
      <c r="D19" s="44" t="s">
        <v>75</v>
      </c>
      <c r="E19" s="53">
        <v>43.38</v>
      </c>
      <c r="F19" s="52">
        <v>84.99</v>
      </c>
      <c r="G19" s="52">
        <v>170</v>
      </c>
      <c r="H19" s="47">
        <v>609529934416</v>
      </c>
      <c r="I19" s="66" t="str">
        <f t="shared" si="0"/>
        <v>OK</v>
      </c>
      <c r="J19" s="43">
        <v>4.9</v>
      </c>
      <c r="K19" s="43">
        <v>9.5</v>
      </c>
      <c r="L19" s="43">
        <v>70</v>
      </c>
      <c r="M19" s="43">
        <v>13</v>
      </c>
      <c r="N19" s="51" t="s">
        <v>340</v>
      </c>
      <c r="O19" s="54" t="s">
        <v>111</v>
      </c>
      <c r="P19" s="54" t="s">
        <v>509</v>
      </c>
      <c r="Q19" s="54" t="s">
        <v>120</v>
      </c>
      <c r="R19" s="54" t="s">
        <v>114</v>
      </c>
      <c r="S19" s="54" t="s">
        <v>121</v>
      </c>
      <c r="T19" s="54" t="s">
        <v>117</v>
      </c>
      <c r="U19" s="54"/>
      <c r="V19" s="54"/>
      <c r="W19" s="54"/>
      <c r="X19" s="54"/>
      <c r="Y19" s="54"/>
      <c r="Z19" s="54"/>
      <c r="AA19" s="54"/>
      <c r="AB19" s="54"/>
      <c r="AC19" s="54"/>
      <c r="AD19" s="54"/>
      <c r="AE19" s="54"/>
      <c r="AF19" s="54"/>
      <c r="AG19" s="54"/>
      <c r="AH19" s="43">
        <v>5.9</v>
      </c>
      <c r="AI19" s="43">
        <v>4</v>
      </c>
      <c r="AJ19" s="43">
        <v>25</v>
      </c>
      <c r="AK19" s="43">
        <v>14</v>
      </c>
      <c r="AL19" s="54" t="s">
        <v>77</v>
      </c>
    </row>
    <row r="20" spans="1:38" s="50" customFormat="1" ht="135">
      <c r="A20" s="43">
        <v>365</v>
      </c>
      <c r="B20" s="43" t="s">
        <v>306</v>
      </c>
      <c r="C20" s="59" t="s">
        <v>122</v>
      </c>
      <c r="D20" s="59" t="s">
        <v>75</v>
      </c>
      <c r="E20" s="53">
        <v>47.5</v>
      </c>
      <c r="F20" s="52">
        <v>94.99</v>
      </c>
      <c r="G20" s="52">
        <v>190</v>
      </c>
      <c r="H20" s="47">
        <v>609529036516</v>
      </c>
      <c r="I20" s="66" t="str">
        <f t="shared" si="0"/>
        <v>OK</v>
      </c>
      <c r="J20" s="43">
        <v>4.9</v>
      </c>
      <c r="K20" s="43">
        <v>9.5</v>
      </c>
      <c r="L20" s="43">
        <v>78</v>
      </c>
      <c r="M20" s="43">
        <v>13</v>
      </c>
      <c r="N20" s="51" t="s">
        <v>341</v>
      </c>
      <c r="O20" s="54" t="s">
        <v>123</v>
      </c>
      <c r="P20" s="54" t="s">
        <v>124</v>
      </c>
      <c r="Q20" s="54" t="s">
        <v>125</v>
      </c>
      <c r="R20" s="54" t="s">
        <v>126</v>
      </c>
      <c r="S20" s="54" t="s">
        <v>127</v>
      </c>
      <c r="T20" s="54" t="s">
        <v>128</v>
      </c>
      <c r="U20" s="54"/>
      <c r="V20" s="54"/>
      <c r="W20" s="54"/>
      <c r="X20" s="54"/>
      <c r="Y20" s="54"/>
      <c r="Z20" s="54"/>
      <c r="AA20" s="54"/>
      <c r="AB20" s="54"/>
      <c r="AC20" s="54"/>
      <c r="AD20" s="54"/>
      <c r="AE20" s="54"/>
      <c r="AF20" s="54"/>
      <c r="AG20" s="54"/>
      <c r="AH20" s="43">
        <v>5.9</v>
      </c>
      <c r="AI20" s="43">
        <v>4</v>
      </c>
      <c r="AJ20" s="43">
        <v>25</v>
      </c>
      <c r="AK20" s="43">
        <v>14</v>
      </c>
      <c r="AL20" s="54" t="s">
        <v>77</v>
      </c>
    </row>
    <row r="21" spans="1:38" s="50" customFormat="1" ht="150">
      <c r="A21" s="43">
        <v>360</v>
      </c>
      <c r="B21" s="43" t="s">
        <v>307</v>
      </c>
      <c r="C21" s="59" t="s">
        <v>129</v>
      </c>
      <c r="D21" s="59" t="s">
        <v>75</v>
      </c>
      <c r="E21" s="53">
        <v>84.38</v>
      </c>
      <c r="F21" s="52">
        <v>164.99</v>
      </c>
      <c r="G21" s="52">
        <v>330</v>
      </c>
      <c r="H21" s="47">
        <v>609529036011</v>
      </c>
      <c r="I21" s="66" t="str">
        <f t="shared" si="0"/>
        <v>OK</v>
      </c>
      <c r="J21" s="43">
        <v>7.8</v>
      </c>
      <c r="K21" s="43">
        <v>9.5</v>
      </c>
      <c r="L21" s="43">
        <v>75</v>
      </c>
      <c r="M21" s="43">
        <v>13</v>
      </c>
      <c r="N21" s="51" t="s">
        <v>342</v>
      </c>
      <c r="O21" s="54" t="s">
        <v>130</v>
      </c>
      <c r="P21" s="54" t="s">
        <v>131</v>
      </c>
      <c r="Q21" s="54" t="s">
        <v>125</v>
      </c>
      <c r="R21" s="54" t="s">
        <v>132</v>
      </c>
      <c r="S21" s="54" t="s">
        <v>133</v>
      </c>
      <c r="T21" s="54" t="s">
        <v>121</v>
      </c>
      <c r="U21" s="54"/>
      <c r="V21" s="54"/>
      <c r="W21" s="54"/>
      <c r="X21" s="54"/>
      <c r="Y21" s="54"/>
      <c r="Z21" s="54"/>
      <c r="AA21" s="54"/>
      <c r="AB21" s="54"/>
      <c r="AC21" s="54"/>
      <c r="AD21" s="54"/>
      <c r="AE21" s="54"/>
      <c r="AF21" s="54"/>
      <c r="AG21" s="54"/>
      <c r="AH21" s="43">
        <v>8.8</v>
      </c>
      <c r="AI21" s="43">
        <v>10</v>
      </c>
      <c r="AJ21" s="43">
        <v>31</v>
      </c>
      <c r="AK21" s="43">
        <v>14</v>
      </c>
      <c r="AL21" s="54" t="s">
        <v>77</v>
      </c>
    </row>
    <row r="22" spans="1:38" ht="15">
      <c r="A22" s="10">
        <v>360</v>
      </c>
      <c r="B22" s="10" t="s">
        <v>519</v>
      </c>
      <c r="C22" s="15" t="s">
        <v>129</v>
      </c>
      <c r="D22" s="15" t="s">
        <v>331</v>
      </c>
      <c r="E22" s="21">
        <v>84.38</v>
      </c>
      <c r="F22" s="36">
        <v>164.99</v>
      </c>
      <c r="G22" s="36">
        <v>330</v>
      </c>
      <c r="H22" s="8">
        <v>609529036042</v>
      </c>
      <c r="I22" s="68" t="str">
        <f>IF((IF(LEN(H22)&lt;12,((MID(H22,2,1)+MID(H22,4,1)+MID(H22,6,1)+MID(H22,8,1)+MID(H22,10,1))*13+(MID(H22,1,1)+MID(H22,3,1)+MID(H22,5,1)+MID(H22,7,1)+MID(H22,9,1)+MID(H22,11,1)))/10,((MID(H22,1,1)+MID(H22,3,1)+MID(H22,5,1)+MID(H22,7,1)+MID(H22,9,1)+MID(H22,11,1))*13+(MID(H22,2,1)+MID(H22,4,1)+MID(H22,6,1)+MID(H22,8,1)+MID(H22,10,1)+MID(H22,12,1)))/10)-IF(LEN(H22)&lt;12,INT(((MID(H22,2,1)+MID(H22,4,1)+MID(H22,6,1)+MID(H22,8,1)+MID(H22,10,1))*13+(MID(H22,1,1)+MID(H22,3,1)+MID(H22,5,1)+MID(H22,7,1)+MID(H22,9,1)+MID(H22,11,1)))/10),INT(((MID(H22,1,1)+MID(H22,3,1)+MID(H22,5,1)+MID(H22,7,1)+MID(H22,9,1)+MID(H22,11,1))*13+(MID(H22,2,1)+MID(H22,4,1)+MID(H22,6,1)+MID(H22,8,1)+MID(H22,10,1)+MID(H22,12,1)))/10)))&lt;&gt;0,"Bad UPC","OK")</f>
        <v>OK</v>
      </c>
      <c r="J22" s="6">
        <v>7.8</v>
      </c>
      <c r="K22" s="6">
        <v>9.5</v>
      </c>
      <c r="L22" s="6">
        <v>75</v>
      </c>
      <c r="M22" s="6">
        <v>13</v>
      </c>
      <c r="N22" s="26"/>
      <c r="O22" s="42" t="s">
        <v>130</v>
      </c>
      <c r="P22" s="42" t="s">
        <v>131</v>
      </c>
      <c r="Q22" s="42" t="s">
        <v>125</v>
      </c>
      <c r="R22" s="42" t="s">
        <v>132</v>
      </c>
      <c r="S22" s="42" t="s">
        <v>133</v>
      </c>
      <c r="T22" s="42" t="s">
        <v>121</v>
      </c>
      <c r="U22" s="42"/>
      <c r="V22" s="42"/>
      <c r="W22" s="42"/>
      <c r="X22" s="42"/>
      <c r="Y22" s="42"/>
      <c r="Z22" s="42"/>
      <c r="AA22" s="42"/>
      <c r="AB22" s="42"/>
      <c r="AC22" s="42"/>
      <c r="AD22" s="42"/>
      <c r="AE22" s="42"/>
      <c r="AF22" s="42"/>
      <c r="AG22" s="42"/>
      <c r="AH22" s="26">
        <v>8.8</v>
      </c>
      <c r="AI22" s="26">
        <v>10</v>
      </c>
      <c r="AJ22" s="26">
        <v>31</v>
      </c>
      <c r="AK22" s="26">
        <v>14</v>
      </c>
      <c r="AL22" s="42" t="s">
        <v>77</v>
      </c>
    </row>
    <row r="23" spans="1:38" ht="15">
      <c r="A23" s="10">
        <v>360</v>
      </c>
      <c r="B23" s="10" t="s">
        <v>15</v>
      </c>
      <c r="C23" s="15" t="s">
        <v>129</v>
      </c>
      <c r="D23" s="15" t="s">
        <v>88</v>
      </c>
      <c r="E23" s="21">
        <v>84.38</v>
      </c>
      <c r="F23" s="36">
        <v>164.99</v>
      </c>
      <c r="G23" s="36">
        <v>330</v>
      </c>
      <c r="H23" s="8">
        <v>609529736096</v>
      </c>
      <c r="I23" s="68" t="str">
        <f>IF((IF(LEN(H23)&lt;12,((MID(H23,2,1)+MID(H23,4,1)+MID(H23,6,1)+MID(H23,8,1)+MID(H23,10,1))*13+(MID(H23,1,1)+MID(H23,3,1)+MID(H23,5,1)+MID(H23,7,1)+MID(H23,9,1)+MID(H23,11,1)))/10,((MID(H23,1,1)+MID(H23,3,1)+MID(H23,5,1)+MID(H23,7,1)+MID(H23,9,1)+MID(H23,11,1))*13+(MID(H23,2,1)+MID(H23,4,1)+MID(H23,6,1)+MID(H23,8,1)+MID(H23,10,1)+MID(H23,12,1)))/10)-IF(LEN(H23)&lt;12,INT(((MID(H23,2,1)+MID(H23,4,1)+MID(H23,6,1)+MID(H23,8,1)+MID(H23,10,1))*13+(MID(H23,1,1)+MID(H23,3,1)+MID(H23,5,1)+MID(H23,7,1)+MID(H23,9,1)+MID(H23,11,1)))/10),INT(((MID(H23,1,1)+MID(H23,3,1)+MID(H23,5,1)+MID(H23,7,1)+MID(H23,9,1)+MID(H23,11,1))*13+(MID(H23,2,1)+MID(H23,4,1)+MID(H23,6,1)+MID(H23,8,1)+MID(H23,10,1)+MID(H23,12,1)))/10)))&lt;&gt;0,"Bad UPC","OK")</f>
        <v>OK</v>
      </c>
      <c r="J23" s="6">
        <v>7.8</v>
      </c>
      <c r="K23" s="6">
        <v>9.5</v>
      </c>
      <c r="L23" s="6">
        <v>75</v>
      </c>
      <c r="M23" s="6">
        <v>13</v>
      </c>
      <c r="N23" s="26"/>
      <c r="O23" s="42" t="s">
        <v>130</v>
      </c>
      <c r="P23" s="42" t="s">
        <v>131</v>
      </c>
      <c r="Q23" s="42" t="s">
        <v>125</v>
      </c>
      <c r="R23" s="42" t="s">
        <v>132</v>
      </c>
      <c r="S23" s="42" t="s">
        <v>133</v>
      </c>
      <c r="T23" s="42" t="s">
        <v>121</v>
      </c>
      <c r="U23" s="42"/>
      <c r="V23" s="42"/>
      <c r="W23" s="42"/>
      <c r="X23" s="42"/>
      <c r="Y23" s="42"/>
      <c r="Z23" s="42"/>
      <c r="AA23" s="42"/>
      <c r="AB23" s="42"/>
      <c r="AC23" s="42"/>
      <c r="AD23" s="42"/>
      <c r="AE23" s="42"/>
      <c r="AF23" s="42"/>
      <c r="AG23" s="42"/>
      <c r="AH23" s="26">
        <v>8.8</v>
      </c>
      <c r="AI23" s="26">
        <v>10</v>
      </c>
      <c r="AJ23" s="26">
        <v>31</v>
      </c>
      <c r="AK23" s="26">
        <v>14</v>
      </c>
      <c r="AL23" s="42" t="s">
        <v>77</v>
      </c>
    </row>
    <row r="24" spans="1:38" s="50" customFormat="1" ht="150">
      <c r="A24" s="43">
        <v>370</v>
      </c>
      <c r="B24" s="43" t="s">
        <v>308</v>
      </c>
      <c r="C24" s="59" t="s">
        <v>134</v>
      </c>
      <c r="D24" s="59" t="s">
        <v>75</v>
      </c>
      <c r="E24" s="53">
        <v>94.63</v>
      </c>
      <c r="F24" s="52">
        <v>184.99</v>
      </c>
      <c r="G24" s="52">
        <v>370</v>
      </c>
      <c r="H24" s="47">
        <v>609529137015</v>
      </c>
      <c r="I24" s="66" t="str">
        <f t="shared" si="0"/>
        <v>OK</v>
      </c>
      <c r="J24" s="43">
        <v>9.1</v>
      </c>
      <c r="K24" s="43">
        <v>9.5</v>
      </c>
      <c r="L24" s="43">
        <v>72.3</v>
      </c>
      <c r="M24" s="43">
        <v>13</v>
      </c>
      <c r="N24" s="51" t="s">
        <v>343</v>
      </c>
      <c r="O24" s="54" t="s">
        <v>111</v>
      </c>
      <c r="P24" s="54" t="s">
        <v>135</v>
      </c>
      <c r="Q24" s="54" t="s">
        <v>136</v>
      </c>
      <c r="R24" s="54" t="s">
        <v>137</v>
      </c>
      <c r="S24" s="54" t="s">
        <v>138</v>
      </c>
      <c r="T24" s="54"/>
      <c r="U24" s="54"/>
      <c r="V24" s="54"/>
      <c r="W24" s="54"/>
      <c r="X24" s="54"/>
      <c r="Y24" s="54"/>
      <c r="Z24" s="54"/>
      <c r="AA24" s="54"/>
      <c r="AB24" s="54"/>
      <c r="AC24" s="54"/>
      <c r="AD24" s="54"/>
      <c r="AE24" s="54"/>
      <c r="AF24" s="54"/>
      <c r="AG24" s="54"/>
      <c r="AH24" s="43">
        <v>10.1</v>
      </c>
      <c r="AI24" s="43">
        <v>10</v>
      </c>
      <c r="AJ24" s="43">
        <v>31</v>
      </c>
      <c r="AK24" s="43">
        <v>14</v>
      </c>
      <c r="AL24" s="54" t="s">
        <v>77</v>
      </c>
    </row>
    <row r="25" spans="1:38" s="50" customFormat="1" ht="150">
      <c r="A25" s="43">
        <v>904</v>
      </c>
      <c r="B25" s="43" t="s">
        <v>309</v>
      </c>
      <c r="C25" s="59" t="s">
        <v>145</v>
      </c>
      <c r="D25" s="59" t="s">
        <v>101</v>
      </c>
      <c r="E25" s="53">
        <v>140.75</v>
      </c>
      <c r="F25" s="52">
        <v>299.99</v>
      </c>
      <c r="G25" s="52">
        <v>500</v>
      </c>
      <c r="H25" s="47">
        <v>609529190416</v>
      </c>
      <c r="I25" s="66" t="str">
        <f t="shared" si="0"/>
        <v>OK</v>
      </c>
      <c r="J25" s="43">
        <v>10</v>
      </c>
      <c r="K25" s="43">
        <v>11</v>
      </c>
      <c r="L25" s="43">
        <v>72.8</v>
      </c>
      <c r="M25" s="43">
        <v>13</v>
      </c>
      <c r="N25" s="51" t="s">
        <v>344</v>
      </c>
      <c r="O25" s="54" t="s">
        <v>139</v>
      </c>
      <c r="P25" s="54" t="s">
        <v>140</v>
      </c>
      <c r="Q25" s="54" t="s">
        <v>146</v>
      </c>
      <c r="R25" s="54" t="s">
        <v>141</v>
      </c>
      <c r="S25" s="54" t="s">
        <v>142</v>
      </c>
      <c r="T25" s="54" t="s">
        <v>143</v>
      </c>
      <c r="U25" s="54" t="s">
        <v>144</v>
      </c>
      <c r="V25" s="54"/>
      <c r="W25" s="54"/>
      <c r="X25" s="54"/>
      <c r="Y25" s="54"/>
      <c r="Z25" s="54"/>
      <c r="AA25" s="54"/>
      <c r="AB25" s="54"/>
      <c r="AC25" s="54"/>
      <c r="AD25" s="54"/>
      <c r="AE25" s="54"/>
      <c r="AF25" s="54"/>
      <c r="AG25" s="54"/>
      <c r="AH25" s="43">
        <v>11</v>
      </c>
      <c r="AI25" s="43">
        <v>13</v>
      </c>
      <c r="AJ25" s="43">
        <v>27</v>
      </c>
      <c r="AK25" s="43">
        <v>17</v>
      </c>
      <c r="AL25" s="54" t="s">
        <v>77</v>
      </c>
    </row>
    <row r="26" spans="1:38" s="50" customFormat="1" ht="135">
      <c r="A26" s="43">
        <v>124</v>
      </c>
      <c r="B26" s="43" t="s">
        <v>310</v>
      </c>
      <c r="C26" s="59" t="s">
        <v>147</v>
      </c>
      <c r="D26" s="59" t="s">
        <v>75</v>
      </c>
      <c r="E26" s="53">
        <v>29.5</v>
      </c>
      <c r="F26" s="52">
        <v>59.99</v>
      </c>
      <c r="G26" s="52">
        <v>120</v>
      </c>
      <c r="H26" s="47">
        <v>609529012411</v>
      </c>
      <c r="I26" s="66" t="str">
        <f t="shared" si="0"/>
        <v>OK</v>
      </c>
      <c r="J26" s="43">
        <v>2.7</v>
      </c>
      <c r="K26" s="43">
        <v>9.5</v>
      </c>
      <c r="L26" s="43">
        <v>70</v>
      </c>
      <c r="M26" s="43">
        <v>11</v>
      </c>
      <c r="N26" s="60" t="s">
        <v>347</v>
      </c>
      <c r="O26" s="54" t="s">
        <v>148</v>
      </c>
      <c r="P26" s="54" t="s">
        <v>149</v>
      </c>
      <c r="Q26" s="54" t="s">
        <v>150</v>
      </c>
      <c r="R26" s="54" t="s">
        <v>151</v>
      </c>
      <c r="S26" s="54" t="s">
        <v>127</v>
      </c>
      <c r="T26" s="54" t="s">
        <v>152</v>
      </c>
      <c r="U26" s="54"/>
      <c r="V26" s="54"/>
      <c r="W26" s="54"/>
      <c r="X26" s="54"/>
      <c r="Y26" s="54"/>
      <c r="Z26" s="54"/>
      <c r="AA26" s="54"/>
      <c r="AB26" s="54"/>
      <c r="AC26" s="54"/>
      <c r="AD26" s="54"/>
      <c r="AE26" s="54"/>
      <c r="AF26" s="54"/>
      <c r="AG26" s="54"/>
      <c r="AH26" s="43">
        <v>3.7</v>
      </c>
      <c r="AI26" s="43">
        <v>17</v>
      </c>
      <c r="AJ26" s="43">
        <v>14</v>
      </c>
      <c r="AK26" s="43">
        <v>4</v>
      </c>
      <c r="AL26" s="54" t="s">
        <v>77</v>
      </c>
    </row>
    <row r="27" spans="1:38" s="50" customFormat="1" ht="135">
      <c r="A27" s="43">
        <v>135</v>
      </c>
      <c r="B27" s="43" t="s">
        <v>311</v>
      </c>
      <c r="C27" s="59" t="s">
        <v>153</v>
      </c>
      <c r="D27" s="59" t="s">
        <v>154</v>
      </c>
      <c r="E27" s="53">
        <v>37.5</v>
      </c>
      <c r="F27" s="52">
        <v>74.99</v>
      </c>
      <c r="G27" s="52">
        <v>150</v>
      </c>
      <c r="H27" s="47">
        <v>609529313501</v>
      </c>
      <c r="I27" s="66" t="str">
        <f t="shared" si="0"/>
        <v>OK</v>
      </c>
      <c r="J27" s="43">
        <v>2.9</v>
      </c>
      <c r="K27" s="43">
        <v>9.5</v>
      </c>
      <c r="L27" s="43">
        <v>75</v>
      </c>
      <c r="M27" s="43">
        <v>11</v>
      </c>
      <c r="N27" s="60" t="s">
        <v>348</v>
      </c>
      <c r="O27" s="54" t="s">
        <v>155</v>
      </c>
      <c r="P27" s="54" t="s">
        <v>156</v>
      </c>
      <c r="Q27" s="54" t="s">
        <v>150</v>
      </c>
      <c r="R27" s="54" t="s">
        <v>157</v>
      </c>
      <c r="S27" s="54" t="s">
        <v>158</v>
      </c>
      <c r="T27" s="54" t="s">
        <v>126</v>
      </c>
      <c r="U27" s="54" t="s">
        <v>159</v>
      </c>
      <c r="V27" s="54" t="s">
        <v>114</v>
      </c>
      <c r="W27" s="54"/>
      <c r="X27" s="54"/>
      <c r="Y27" s="54"/>
      <c r="Z27" s="54"/>
      <c r="AA27" s="54"/>
      <c r="AB27" s="54"/>
      <c r="AC27" s="54"/>
      <c r="AD27" s="54"/>
      <c r="AE27" s="54"/>
      <c r="AF27" s="54"/>
      <c r="AG27" s="54"/>
      <c r="AH27" s="43">
        <v>3.9</v>
      </c>
      <c r="AI27" s="43">
        <v>18</v>
      </c>
      <c r="AJ27" s="43">
        <v>15</v>
      </c>
      <c r="AK27" s="43">
        <v>5</v>
      </c>
      <c r="AL27" s="54" t="s">
        <v>77</v>
      </c>
    </row>
    <row r="28" spans="1:38" s="50" customFormat="1" ht="150">
      <c r="A28" s="43">
        <v>356</v>
      </c>
      <c r="B28" s="43" t="s">
        <v>312</v>
      </c>
      <c r="C28" s="59" t="s">
        <v>160</v>
      </c>
      <c r="D28" s="59" t="s">
        <v>240</v>
      </c>
      <c r="E28" s="53">
        <v>32.5</v>
      </c>
      <c r="F28" s="52">
        <v>64.99</v>
      </c>
      <c r="G28" s="52">
        <v>130</v>
      </c>
      <c r="H28" s="47">
        <v>609529935635</v>
      </c>
      <c r="I28" s="66" t="str">
        <f t="shared" si="0"/>
        <v>OK</v>
      </c>
      <c r="J28" s="43">
        <v>3.5</v>
      </c>
      <c r="K28" s="43">
        <v>14</v>
      </c>
      <c r="L28" s="43">
        <v>66.9</v>
      </c>
      <c r="M28" s="43">
        <v>12</v>
      </c>
      <c r="N28" s="51" t="s">
        <v>345</v>
      </c>
      <c r="O28" s="54" t="s">
        <v>161</v>
      </c>
      <c r="P28" s="54" t="s">
        <v>162</v>
      </c>
      <c r="Q28" s="54" t="s">
        <v>163</v>
      </c>
      <c r="R28" s="54" t="s">
        <v>164</v>
      </c>
      <c r="S28" s="54" t="s">
        <v>165</v>
      </c>
      <c r="T28" s="54" t="s">
        <v>166</v>
      </c>
      <c r="U28" s="54" t="s">
        <v>167</v>
      </c>
      <c r="V28" s="54"/>
      <c r="W28" s="54"/>
      <c r="X28" s="54"/>
      <c r="Y28" s="54"/>
      <c r="Z28" s="54"/>
      <c r="AA28" s="54"/>
      <c r="AB28" s="54"/>
      <c r="AC28" s="54"/>
      <c r="AD28" s="54"/>
      <c r="AE28" s="54"/>
      <c r="AF28" s="54"/>
      <c r="AG28" s="54"/>
      <c r="AH28" s="43">
        <v>4.5</v>
      </c>
      <c r="AI28" s="43">
        <v>12</v>
      </c>
      <c r="AJ28" s="43">
        <v>11</v>
      </c>
      <c r="AK28" s="43">
        <v>5</v>
      </c>
      <c r="AL28" s="54" t="s">
        <v>77</v>
      </c>
    </row>
    <row r="29" spans="1:38" ht="15">
      <c r="A29" s="10">
        <v>356</v>
      </c>
      <c r="B29" s="10" t="s">
        <v>313</v>
      </c>
      <c r="C29" s="14" t="s">
        <v>160</v>
      </c>
      <c r="D29" s="14" t="s">
        <v>238</v>
      </c>
      <c r="E29" s="21">
        <v>32.5</v>
      </c>
      <c r="F29" s="36">
        <v>64.99</v>
      </c>
      <c r="G29" s="36">
        <v>130</v>
      </c>
      <c r="H29" s="8">
        <v>609529935611</v>
      </c>
      <c r="I29" s="68" t="str">
        <f>IF((IF(LEN(H29)&lt;12,((MID(H29,2,1)+MID(H29,4,1)+MID(H29,6,1)+MID(H29,8,1)+MID(H29,10,1))*13+(MID(H29,1,1)+MID(H29,3,1)+MID(H29,5,1)+MID(H29,7,1)+MID(H29,9,1)+MID(H29,11,1)))/10,((MID(H29,1,1)+MID(H29,3,1)+MID(H29,5,1)+MID(H29,7,1)+MID(H29,9,1)+MID(H29,11,1))*13+(MID(H29,2,1)+MID(H29,4,1)+MID(H29,6,1)+MID(H29,8,1)+MID(H29,10,1)+MID(H29,12,1)))/10)-IF(LEN(H29)&lt;12,INT(((MID(H29,2,1)+MID(H29,4,1)+MID(H29,6,1)+MID(H29,8,1)+MID(H29,10,1))*13+(MID(H29,1,1)+MID(H29,3,1)+MID(H29,5,1)+MID(H29,7,1)+MID(H29,9,1)+MID(H29,11,1)))/10),INT(((MID(H29,1,1)+MID(H29,3,1)+MID(H29,5,1)+MID(H29,7,1)+MID(H29,9,1)+MID(H29,11,1))*13+(MID(H29,2,1)+MID(H29,4,1)+MID(H29,6,1)+MID(H29,8,1)+MID(H29,10,1)+MID(H29,12,1)))/10)))&lt;&gt;0,"Bad UPC","OK")</f>
        <v>OK</v>
      </c>
      <c r="J29" s="6">
        <v>3.5</v>
      </c>
      <c r="K29" s="6">
        <v>14</v>
      </c>
      <c r="L29" s="6">
        <v>66.9</v>
      </c>
      <c r="M29" s="6">
        <v>12</v>
      </c>
      <c r="N29" s="26"/>
      <c r="O29" s="42" t="s">
        <v>161</v>
      </c>
      <c r="P29" s="42" t="s">
        <v>162</v>
      </c>
      <c r="Q29" s="42" t="s">
        <v>163</v>
      </c>
      <c r="R29" s="42" t="s">
        <v>164</v>
      </c>
      <c r="S29" s="42" t="s">
        <v>165</v>
      </c>
      <c r="T29" s="42" t="s">
        <v>166</v>
      </c>
      <c r="U29" s="42" t="s">
        <v>167</v>
      </c>
      <c r="V29" s="42"/>
      <c r="W29" s="42"/>
      <c r="X29" s="42"/>
      <c r="Y29" s="42"/>
      <c r="Z29" s="42"/>
      <c r="AA29" s="42"/>
      <c r="AB29" s="42"/>
      <c r="AC29" s="42"/>
      <c r="AD29" s="42"/>
      <c r="AE29" s="42"/>
      <c r="AF29" s="42"/>
      <c r="AG29" s="42"/>
      <c r="AH29" s="26">
        <v>4.5</v>
      </c>
      <c r="AI29" s="26">
        <v>12</v>
      </c>
      <c r="AJ29" s="26">
        <v>11</v>
      </c>
      <c r="AK29" s="26">
        <v>5</v>
      </c>
      <c r="AL29" s="42" t="s">
        <v>77</v>
      </c>
    </row>
    <row r="30" spans="1:38" ht="15">
      <c r="A30" s="10">
        <v>356</v>
      </c>
      <c r="B30" s="10" t="s">
        <v>16</v>
      </c>
      <c r="C30" s="14" t="s">
        <v>160</v>
      </c>
      <c r="D30" s="14" t="s">
        <v>88</v>
      </c>
      <c r="E30" s="21">
        <v>32.5</v>
      </c>
      <c r="F30" s="36">
        <v>64.99</v>
      </c>
      <c r="G30" s="36">
        <v>130</v>
      </c>
      <c r="H30" s="8">
        <v>609529335671</v>
      </c>
      <c r="I30" s="68" t="str">
        <f>IF((IF(LEN(H30)&lt;12,((MID(H30,2,1)+MID(H30,4,1)+MID(H30,6,1)+MID(H30,8,1)+MID(H30,10,1))*13+(MID(H30,1,1)+MID(H30,3,1)+MID(H30,5,1)+MID(H30,7,1)+MID(H30,9,1)+MID(H30,11,1)))/10,((MID(H30,1,1)+MID(H30,3,1)+MID(H30,5,1)+MID(H30,7,1)+MID(H30,9,1)+MID(H30,11,1))*13+(MID(H30,2,1)+MID(H30,4,1)+MID(H30,6,1)+MID(H30,8,1)+MID(H30,10,1)+MID(H30,12,1)))/10)-IF(LEN(H30)&lt;12,INT(((MID(H30,2,1)+MID(H30,4,1)+MID(H30,6,1)+MID(H30,8,1)+MID(H30,10,1))*13+(MID(H30,1,1)+MID(H30,3,1)+MID(H30,5,1)+MID(H30,7,1)+MID(H30,9,1)+MID(H30,11,1)))/10),INT(((MID(H30,1,1)+MID(H30,3,1)+MID(H30,5,1)+MID(H30,7,1)+MID(H30,9,1)+MID(H30,11,1))*13+(MID(H30,2,1)+MID(H30,4,1)+MID(H30,6,1)+MID(H30,8,1)+MID(H30,10,1)+MID(H30,12,1)))/10)))&lt;&gt;0,"Bad UPC","OK")</f>
        <v>OK</v>
      </c>
      <c r="J30" s="6">
        <v>3.5</v>
      </c>
      <c r="K30" s="6">
        <v>14</v>
      </c>
      <c r="L30" s="6">
        <v>66.9</v>
      </c>
      <c r="M30" s="6">
        <v>12</v>
      </c>
      <c r="N30" s="26"/>
      <c r="O30" s="42" t="s">
        <v>161</v>
      </c>
      <c r="P30" s="42" t="s">
        <v>162</v>
      </c>
      <c r="Q30" s="42" t="s">
        <v>163</v>
      </c>
      <c r="R30" s="42" t="s">
        <v>164</v>
      </c>
      <c r="S30" s="42" t="s">
        <v>165</v>
      </c>
      <c r="T30" s="42" t="s">
        <v>166</v>
      </c>
      <c r="U30" s="42" t="s">
        <v>167</v>
      </c>
      <c r="V30" s="42"/>
      <c r="W30" s="42"/>
      <c r="X30" s="42"/>
      <c r="Y30" s="42"/>
      <c r="Z30" s="42"/>
      <c r="AA30" s="42"/>
      <c r="AB30" s="42"/>
      <c r="AC30" s="42"/>
      <c r="AD30" s="42"/>
      <c r="AE30" s="42"/>
      <c r="AF30" s="42"/>
      <c r="AG30" s="42"/>
      <c r="AH30" s="26">
        <v>4.5</v>
      </c>
      <c r="AI30" s="26">
        <v>12</v>
      </c>
      <c r="AJ30" s="26">
        <v>11</v>
      </c>
      <c r="AK30" s="26">
        <v>5</v>
      </c>
      <c r="AL30" s="42" t="s">
        <v>77</v>
      </c>
    </row>
    <row r="31" spans="1:38" ht="15">
      <c r="A31" s="10">
        <v>356</v>
      </c>
      <c r="B31" s="10" t="s">
        <v>561</v>
      </c>
      <c r="C31" s="14" t="s">
        <v>160</v>
      </c>
      <c r="D31" s="14" t="s">
        <v>522</v>
      </c>
      <c r="E31" s="21">
        <v>32.5</v>
      </c>
      <c r="F31" s="36">
        <v>64.99</v>
      </c>
      <c r="G31" s="36">
        <v>130</v>
      </c>
      <c r="H31" s="101">
        <v>609529083251</v>
      </c>
      <c r="I31" s="68" t="str">
        <f>IF((IF(LEN(H31)&lt;12,((MID(H31,2,1)+MID(H31,4,1)+MID(H31,6,1)+MID(H31,8,1)+MID(H31,10,1))*13+(MID(H31,1,1)+MID(H31,3,1)+MID(H31,5,1)+MID(H31,7,1)+MID(H31,9,1)+MID(H31,11,1)))/10,((MID(H31,1,1)+MID(H31,3,1)+MID(H31,5,1)+MID(H31,7,1)+MID(H31,9,1)+MID(H31,11,1))*13+(MID(H31,2,1)+MID(H31,4,1)+MID(H31,6,1)+MID(H31,8,1)+MID(H31,10,1)+MID(H31,12,1)))/10)-IF(LEN(H31)&lt;12,INT(((MID(H31,2,1)+MID(H31,4,1)+MID(H31,6,1)+MID(H31,8,1)+MID(H31,10,1))*13+(MID(H31,1,1)+MID(H31,3,1)+MID(H31,5,1)+MID(H31,7,1)+MID(H31,9,1)+MID(H31,11,1)))/10),INT(((MID(H31,1,1)+MID(H31,3,1)+MID(H31,5,1)+MID(H31,7,1)+MID(H31,9,1)+MID(H31,11,1))*13+(MID(H31,2,1)+MID(H31,4,1)+MID(H31,6,1)+MID(H31,8,1)+MID(H31,10,1)+MID(H31,12,1)))/10)))&lt;&gt;0,"Bad UPC","OK")</f>
        <v>OK</v>
      </c>
      <c r="J31" s="26">
        <v>3.5</v>
      </c>
      <c r="K31" s="26">
        <v>14</v>
      </c>
      <c r="L31" s="26">
        <v>66.9</v>
      </c>
      <c r="M31" s="26">
        <v>12</v>
      </c>
      <c r="N31" s="26"/>
      <c r="O31" s="42" t="s">
        <v>161</v>
      </c>
      <c r="P31" s="42" t="s">
        <v>162</v>
      </c>
      <c r="Q31" s="42" t="s">
        <v>163</v>
      </c>
      <c r="R31" s="42" t="s">
        <v>164</v>
      </c>
      <c r="S31" s="42" t="s">
        <v>165</v>
      </c>
      <c r="T31" s="42" t="s">
        <v>166</v>
      </c>
      <c r="U31" s="42" t="s">
        <v>167</v>
      </c>
      <c r="V31" s="42"/>
      <c r="W31" s="42"/>
      <c r="X31" s="42"/>
      <c r="Y31" s="42"/>
      <c r="Z31" s="42"/>
      <c r="AA31" s="42"/>
      <c r="AB31" s="42"/>
      <c r="AC31" s="42"/>
      <c r="AD31" s="42"/>
      <c r="AE31" s="42"/>
      <c r="AF31" s="42"/>
      <c r="AG31" s="42"/>
      <c r="AH31" s="26">
        <v>4.5</v>
      </c>
      <c r="AI31" s="26">
        <v>12</v>
      </c>
      <c r="AJ31" s="26">
        <v>11</v>
      </c>
      <c r="AK31" s="26">
        <v>5</v>
      </c>
      <c r="AL31" s="42" t="s">
        <v>77</v>
      </c>
    </row>
    <row r="32" spans="1:38" ht="15">
      <c r="A32" s="10">
        <v>356</v>
      </c>
      <c r="B32" s="10" t="s">
        <v>17</v>
      </c>
      <c r="C32" s="14" t="s">
        <v>160</v>
      </c>
      <c r="D32" s="14" t="s">
        <v>0</v>
      </c>
      <c r="E32" s="21">
        <v>32.5</v>
      </c>
      <c r="F32" s="36">
        <v>64.99</v>
      </c>
      <c r="G32" s="36">
        <v>130</v>
      </c>
      <c r="H32" s="8">
        <v>609529935697</v>
      </c>
      <c r="I32" s="68" t="str">
        <f>IF((IF(LEN(H32)&lt;12,((MID(H32,2,1)+MID(H32,4,1)+MID(H32,6,1)+MID(H32,8,1)+MID(H32,10,1))*13+(MID(H32,1,1)+MID(H32,3,1)+MID(H32,5,1)+MID(H32,7,1)+MID(H32,9,1)+MID(H32,11,1)))/10,((MID(H32,1,1)+MID(H32,3,1)+MID(H32,5,1)+MID(H32,7,1)+MID(H32,9,1)+MID(H32,11,1))*13+(MID(H32,2,1)+MID(H32,4,1)+MID(H32,6,1)+MID(H32,8,1)+MID(H32,10,1)+MID(H32,12,1)))/10)-IF(LEN(H32)&lt;12,INT(((MID(H32,2,1)+MID(H32,4,1)+MID(H32,6,1)+MID(H32,8,1)+MID(H32,10,1))*13+(MID(H32,1,1)+MID(H32,3,1)+MID(H32,5,1)+MID(H32,7,1)+MID(H32,9,1)+MID(H32,11,1)))/10),INT(((MID(H32,1,1)+MID(H32,3,1)+MID(H32,5,1)+MID(H32,7,1)+MID(H32,9,1)+MID(H32,11,1))*13+(MID(H32,2,1)+MID(H32,4,1)+MID(H32,6,1)+MID(H32,8,1)+MID(H32,10,1)+MID(H32,12,1)))/10)))&lt;&gt;0,"Bad UPC","OK")</f>
        <v>OK</v>
      </c>
      <c r="J32" s="6">
        <v>3.5</v>
      </c>
      <c r="K32" s="6">
        <v>14</v>
      </c>
      <c r="L32" s="6">
        <v>66.9</v>
      </c>
      <c r="M32" s="6">
        <v>12</v>
      </c>
      <c r="N32" s="26"/>
      <c r="O32" s="42" t="s">
        <v>161</v>
      </c>
      <c r="P32" s="42" t="s">
        <v>162</v>
      </c>
      <c r="Q32" s="42" t="s">
        <v>163</v>
      </c>
      <c r="R32" s="42" t="s">
        <v>164</v>
      </c>
      <c r="S32" s="42" t="s">
        <v>165</v>
      </c>
      <c r="T32" s="42" t="s">
        <v>166</v>
      </c>
      <c r="U32" s="42" t="s">
        <v>167</v>
      </c>
      <c r="V32" s="42"/>
      <c r="W32" s="42"/>
      <c r="X32" s="42"/>
      <c r="Y32" s="42"/>
      <c r="Z32" s="42"/>
      <c r="AA32" s="42"/>
      <c r="AB32" s="42"/>
      <c r="AC32" s="42"/>
      <c r="AD32" s="42"/>
      <c r="AE32" s="42"/>
      <c r="AF32" s="42"/>
      <c r="AG32" s="42"/>
      <c r="AH32" s="26">
        <v>4.5</v>
      </c>
      <c r="AI32" s="26">
        <v>12</v>
      </c>
      <c r="AJ32" s="26">
        <v>11</v>
      </c>
      <c r="AK32" s="26">
        <v>5</v>
      </c>
      <c r="AL32" s="42" t="s">
        <v>77</v>
      </c>
    </row>
    <row r="33" spans="1:38" s="50" customFormat="1" ht="285">
      <c r="A33" s="56">
        <v>830</v>
      </c>
      <c r="B33" s="56" t="s">
        <v>4</v>
      </c>
      <c r="C33" s="49" t="s">
        <v>13</v>
      </c>
      <c r="D33" s="49" t="s">
        <v>75</v>
      </c>
      <c r="E33" s="55">
        <v>47.5</v>
      </c>
      <c r="F33" s="52">
        <v>94.99</v>
      </c>
      <c r="G33" s="52">
        <v>190</v>
      </c>
      <c r="H33" s="57" t="s">
        <v>35</v>
      </c>
      <c r="I33" s="66" t="str">
        <f aca="true" t="shared" si="1" ref="I33:I38">IF((IF(LEN(H33)&lt;12,((MID(H33,2,1)+MID(H33,4,1)+MID(H33,6,1)+MID(H33,8,1)+MID(H33,10,1))*13+(MID(H33,1,1)+MID(H33,3,1)+MID(H33,5,1)+MID(H33,7,1)+MID(H33,9,1)+MID(H33,11,1)))/10,((MID(H33,1,1)+MID(H33,3,1)+MID(H33,5,1)+MID(H33,7,1)+MID(H33,9,1)+MID(H33,11,1))*13+(MID(H33,2,1)+MID(H33,4,1)+MID(H33,6,1)+MID(H33,8,1)+MID(H33,10,1)+MID(H33,12,1)))/10)-IF(LEN(H33)&lt;12,INT(((MID(H33,2,1)+MID(H33,4,1)+MID(H33,6,1)+MID(H33,8,1)+MID(H33,10,1))*13+(MID(H33,1,1)+MID(H33,3,1)+MID(H33,5,1)+MID(H33,7,1)+MID(H33,9,1)+MID(H33,11,1)))/10),INT(((MID(H33,1,1)+MID(H33,3,1)+MID(H33,5,1)+MID(H33,7,1)+MID(H33,9,1)+MID(H33,11,1))*13+(MID(H33,2,1)+MID(H33,4,1)+MID(H33,6,1)+MID(H33,8,1)+MID(H33,10,1)+MID(H33,12,1)))/10)))&lt;&gt;0,"Bad UPC","OK")</f>
        <v>OK</v>
      </c>
      <c r="J33" s="56">
        <v>3.5</v>
      </c>
      <c r="K33" s="56">
        <v>19.5</v>
      </c>
      <c r="L33" s="56">
        <v>13.5</v>
      </c>
      <c r="M33" s="56">
        <v>11</v>
      </c>
      <c r="N33" s="51" t="s">
        <v>346</v>
      </c>
      <c r="O33" s="54" t="s">
        <v>321</v>
      </c>
      <c r="P33" s="54" t="s">
        <v>22</v>
      </c>
      <c r="Q33" s="54" t="s">
        <v>23</v>
      </c>
      <c r="R33" s="54" t="s">
        <v>24</v>
      </c>
      <c r="S33" s="54" t="s">
        <v>25</v>
      </c>
      <c r="T33" s="54" t="s">
        <v>181</v>
      </c>
      <c r="U33" s="54" t="s">
        <v>26</v>
      </c>
      <c r="V33" s="54" t="s">
        <v>27</v>
      </c>
      <c r="W33" s="54" t="s">
        <v>28</v>
      </c>
      <c r="X33" s="54" t="s">
        <v>29</v>
      </c>
      <c r="Y33" s="54" t="s">
        <v>30</v>
      </c>
      <c r="Z33" s="54"/>
      <c r="AA33" s="54"/>
      <c r="AB33" s="54"/>
      <c r="AC33" s="54"/>
      <c r="AD33" s="54"/>
      <c r="AE33" s="54"/>
      <c r="AF33" s="54"/>
      <c r="AG33" s="54"/>
      <c r="AH33" s="43">
        <v>4</v>
      </c>
      <c r="AI33" s="43">
        <v>10</v>
      </c>
      <c r="AJ33" s="43">
        <v>15</v>
      </c>
      <c r="AK33" s="43">
        <v>8</v>
      </c>
      <c r="AL33" s="54" t="s">
        <v>77</v>
      </c>
    </row>
    <row r="34" spans="1:38" ht="15">
      <c r="A34" s="22">
        <v>830</v>
      </c>
      <c r="B34" s="19" t="s">
        <v>5</v>
      </c>
      <c r="C34" s="9" t="s">
        <v>13</v>
      </c>
      <c r="D34" s="9" t="s">
        <v>238</v>
      </c>
      <c r="E34" s="23">
        <v>47.5</v>
      </c>
      <c r="F34" s="36">
        <v>94.99</v>
      </c>
      <c r="G34" s="36">
        <v>190</v>
      </c>
      <c r="H34" s="24" t="s">
        <v>36</v>
      </c>
      <c r="I34" s="68" t="str">
        <f t="shared" si="1"/>
        <v>OK</v>
      </c>
      <c r="J34" s="28">
        <v>3.5</v>
      </c>
      <c r="K34" s="28">
        <v>19.5</v>
      </c>
      <c r="L34" s="28">
        <v>13.5</v>
      </c>
      <c r="M34" s="28">
        <v>11</v>
      </c>
      <c r="N34" s="28"/>
      <c r="O34" s="42" t="s">
        <v>321</v>
      </c>
      <c r="P34" s="42" t="s">
        <v>22</v>
      </c>
      <c r="Q34" s="42" t="s">
        <v>23</v>
      </c>
      <c r="R34" s="42" t="s">
        <v>24</v>
      </c>
      <c r="S34" s="42" t="s">
        <v>25</v>
      </c>
      <c r="T34" s="42" t="s">
        <v>181</v>
      </c>
      <c r="U34" s="42" t="s">
        <v>26</v>
      </c>
      <c r="V34" s="42" t="s">
        <v>27</v>
      </c>
      <c r="W34" s="42" t="s">
        <v>28</v>
      </c>
      <c r="X34" s="42" t="s">
        <v>29</v>
      </c>
      <c r="Y34" s="42" t="s">
        <v>30</v>
      </c>
      <c r="Z34" s="42"/>
      <c r="AA34" s="42"/>
      <c r="AB34" s="42"/>
      <c r="AC34" s="42"/>
      <c r="AD34" s="42"/>
      <c r="AE34" s="42"/>
      <c r="AF34" s="42"/>
      <c r="AG34" s="42"/>
      <c r="AH34" s="26">
        <v>4</v>
      </c>
      <c r="AI34" s="26">
        <v>10</v>
      </c>
      <c r="AJ34" s="26">
        <v>15</v>
      </c>
      <c r="AK34" s="26">
        <v>8</v>
      </c>
      <c r="AL34" s="42" t="s">
        <v>77</v>
      </c>
    </row>
    <row r="35" spans="1:38" ht="15">
      <c r="A35" s="22">
        <v>830</v>
      </c>
      <c r="B35" s="19" t="s">
        <v>6</v>
      </c>
      <c r="C35" s="9" t="s">
        <v>13</v>
      </c>
      <c r="D35" s="9" t="s">
        <v>89</v>
      </c>
      <c r="E35" s="23">
        <v>47.5</v>
      </c>
      <c r="F35" s="36">
        <v>94.99</v>
      </c>
      <c r="G35" s="36">
        <v>190</v>
      </c>
      <c r="H35" s="24" t="s">
        <v>37</v>
      </c>
      <c r="I35" s="68" t="str">
        <f t="shared" si="1"/>
        <v>OK</v>
      </c>
      <c r="J35" s="28">
        <v>3.5</v>
      </c>
      <c r="K35" s="28">
        <v>19.5</v>
      </c>
      <c r="L35" s="28">
        <v>13.5</v>
      </c>
      <c r="M35" s="28">
        <v>11</v>
      </c>
      <c r="N35" s="28"/>
      <c r="O35" s="42" t="s">
        <v>321</v>
      </c>
      <c r="P35" s="42" t="s">
        <v>22</v>
      </c>
      <c r="Q35" s="42" t="s">
        <v>23</v>
      </c>
      <c r="R35" s="42" t="s">
        <v>24</v>
      </c>
      <c r="S35" s="42" t="s">
        <v>25</v>
      </c>
      <c r="T35" s="42" t="s">
        <v>181</v>
      </c>
      <c r="U35" s="42" t="s">
        <v>26</v>
      </c>
      <c r="V35" s="42" t="s">
        <v>27</v>
      </c>
      <c r="W35" s="42" t="s">
        <v>28</v>
      </c>
      <c r="X35" s="42" t="s">
        <v>29</v>
      </c>
      <c r="Y35" s="42" t="s">
        <v>30</v>
      </c>
      <c r="Z35" s="42"/>
      <c r="AA35" s="42"/>
      <c r="AB35" s="42"/>
      <c r="AC35" s="42"/>
      <c r="AD35" s="42"/>
      <c r="AE35" s="42"/>
      <c r="AF35" s="42"/>
      <c r="AG35" s="42"/>
      <c r="AH35" s="26">
        <v>4</v>
      </c>
      <c r="AI35" s="26">
        <v>10</v>
      </c>
      <c r="AJ35" s="26">
        <v>15</v>
      </c>
      <c r="AK35" s="26">
        <v>8</v>
      </c>
      <c r="AL35" s="42" t="s">
        <v>77</v>
      </c>
    </row>
    <row r="36" spans="1:38" ht="15">
      <c r="A36" s="22">
        <v>830</v>
      </c>
      <c r="B36" s="19" t="s">
        <v>7</v>
      </c>
      <c r="C36" s="9" t="s">
        <v>13</v>
      </c>
      <c r="D36" s="9" t="s">
        <v>240</v>
      </c>
      <c r="E36" s="23">
        <v>47.5</v>
      </c>
      <c r="F36" s="36">
        <v>94.99</v>
      </c>
      <c r="G36" s="36">
        <v>190</v>
      </c>
      <c r="H36" s="24" t="s">
        <v>38</v>
      </c>
      <c r="I36" s="68" t="str">
        <f t="shared" si="1"/>
        <v>OK</v>
      </c>
      <c r="J36" s="28">
        <v>3.5</v>
      </c>
      <c r="K36" s="28">
        <v>19.5</v>
      </c>
      <c r="L36" s="28">
        <v>13.5</v>
      </c>
      <c r="M36" s="28">
        <v>11</v>
      </c>
      <c r="N36" s="28"/>
      <c r="O36" s="42" t="s">
        <v>321</v>
      </c>
      <c r="P36" s="42" t="s">
        <v>22</v>
      </c>
      <c r="Q36" s="42" t="s">
        <v>23</v>
      </c>
      <c r="R36" s="42" t="s">
        <v>24</v>
      </c>
      <c r="S36" s="42" t="s">
        <v>25</v>
      </c>
      <c r="T36" s="42" t="s">
        <v>181</v>
      </c>
      <c r="U36" s="42" t="s">
        <v>26</v>
      </c>
      <c r="V36" s="42" t="s">
        <v>27</v>
      </c>
      <c r="W36" s="42" t="s">
        <v>28</v>
      </c>
      <c r="X36" s="42" t="s">
        <v>29</v>
      </c>
      <c r="Y36" s="42" t="s">
        <v>30</v>
      </c>
      <c r="Z36" s="42"/>
      <c r="AA36" s="42"/>
      <c r="AB36" s="42"/>
      <c r="AC36" s="42"/>
      <c r="AD36" s="42"/>
      <c r="AE36" s="42"/>
      <c r="AF36" s="42"/>
      <c r="AG36" s="42"/>
      <c r="AH36" s="26">
        <v>4</v>
      </c>
      <c r="AI36" s="26">
        <v>10</v>
      </c>
      <c r="AJ36" s="26">
        <v>15</v>
      </c>
      <c r="AK36" s="26">
        <v>8</v>
      </c>
      <c r="AL36" s="42" t="s">
        <v>77</v>
      </c>
    </row>
    <row r="37" spans="1:38" ht="15">
      <c r="A37" s="22">
        <v>830</v>
      </c>
      <c r="B37" s="19" t="s">
        <v>8</v>
      </c>
      <c r="C37" s="9" t="s">
        <v>13</v>
      </c>
      <c r="D37" s="9" t="s">
        <v>239</v>
      </c>
      <c r="E37" s="23">
        <v>47.5</v>
      </c>
      <c r="F37" s="36">
        <v>94.99</v>
      </c>
      <c r="G37" s="36">
        <v>190</v>
      </c>
      <c r="H37" s="24" t="s">
        <v>39</v>
      </c>
      <c r="I37" s="68" t="str">
        <f t="shared" si="1"/>
        <v>OK</v>
      </c>
      <c r="J37" s="28">
        <v>3.5</v>
      </c>
      <c r="K37" s="28">
        <v>19.5</v>
      </c>
      <c r="L37" s="28">
        <v>13.5</v>
      </c>
      <c r="M37" s="28">
        <v>11</v>
      </c>
      <c r="N37" s="28"/>
      <c r="O37" s="42" t="s">
        <v>321</v>
      </c>
      <c r="P37" s="42" t="s">
        <v>22</v>
      </c>
      <c r="Q37" s="42" t="s">
        <v>23</v>
      </c>
      <c r="R37" s="42" t="s">
        <v>24</v>
      </c>
      <c r="S37" s="42" t="s">
        <v>25</v>
      </c>
      <c r="T37" s="42" t="s">
        <v>181</v>
      </c>
      <c r="U37" s="42" t="s">
        <v>26</v>
      </c>
      <c r="V37" s="42" t="s">
        <v>27</v>
      </c>
      <c r="W37" s="42" t="s">
        <v>28</v>
      </c>
      <c r="X37" s="42" t="s">
        <v>29</v>
      </c>
      <c r="Y37" s="42" t="s">
        <v>30</v>
      </c>
      <c r="Z37" s="42"/>
      <c r="AA37" s="42"/>
      <c r="AB37" s="42"/>
      <c r="AC37" s="42"/>
      <c r="AD37" s="42"/>
      <c r="AE37" s="42"/>
      <c r="AF37" s="42"/>
      <c r="AG37" s="42"/>
      <c r="AH37" s="26">
        <v>4</v>
      </c>
      <c r="AI37" s="26">
        <v>10</v>
      </c>
      <c r="AJ37" s="26">
        <v>15</v>
      </c>
      <c r="AK37" s="26">
        <v>8</v>
      </c>
      <c r="AL37" s="42" t="s">
        <v>77</v>
      </c>
    </row>
    <row r="38" spans="1:38" ht="15">
      <c r="A38" s="22">
        <v>830</v>
      </c>
      <c r="B38" s="19" t="s">
        <v>9</v>
      </c>
      <c r="C38" s="9" t="s">
        <v>13</v>
      </c>
      <c r="D38" s="9" t="s">
        <v>0</v>
      </c>
      <c r="E38" s="23">
        <v>47.5</v>
      </c>
      <c r="F38" s="36">
        <v>94.99</v>
      </c>
      <c r="G38" s="36">
        <v>190</v>
      </c>
      <c r="H38" s="24" t="s">
        <v>40</v>
      </c>
      <c r="I38" s="68" t="str">
        <f t="shared" si="1"/>
        <v>OK</v>
      </c>
      <c r="J38" s="28">
        <v>3.5</v>
      </c>
      <c r="K38" s="28">
        <v>19.5</v>
      </c>
      <c r="L38" s="28">
        <v>13.5</v>
      </c>
      <c r="M38" s="28">
        <v>11</v>
      </c>
      <c r="N38" s="28"/>
      <c r="O38" s="42" t="s">
        <v>321</v>
      </c>
      <c r="P38" s="42" t="s">
        <v>22</v>
      </c>
      <c r="Q38" s="42" t="s">
        <v>23</v>
      </c>
      <c r="R38" s="42" t="s">
        <v>24</v>
      </c>
      <c r="S38" s="42" t="s">
        <v>25</v>
      </c>
      <c r="T38" s="42" t="s">
        <v>181</v>
      </c>
      <c r="U38" s="42" t="s">
        <v>26</v>
      </c>
      <c r="V38" s="42" t="s">
        <v>27</v>
      </c>
      <c r="W38" s="42" t="s">
        <v>28</v>
      </c>
      <c r="X38" s="42" t="s">
        <v>29</v>
      </c>
      <c r="Y38" s="42" t="s">
        <v>30</v>
      </c>
      <c r="Z38" s="42"/>
      <c r="AA38" s="42"/>
      <c r="AB38" s="42"/>
      <c r="AC38" s="42"/>
      <c r="AD38" s="42"/>
      <c r="AE38" s="42"/>
      <c r="AF38" s="42"/>
      <c r="AG38" s="42"/>
      <c r="AH38" s="26">
        <v>4</v>
      </c>
      <c r="AI38" s="26">
        <v>10</v>
      </c>
      <c r="AJ38" s="26">
        <v>15</v>
      </c>
      <c r="AK38" s="26">
        <v>8</v>
      </c>
      <c r="AL38" s="42" t="s">
        <v>77</v>
      </c>
    </row>
    <row r="39" spans="1:38" ht="15">
      <c r="A39" s="22">
        <v>830</v>
      </c>
      <c r="B39" s="28" t="s">
        <v>332</v>
      </c>
      <c r="C39" s="27" t="s">
        <v>13</v>
      </c>
      <c r="D39" s="27" t="s">
        <v>331</v>
      </c>
      <c r="E39" s="23">
        <v>47.5</v>
      </c>
      <c r="F39" s="36">
        <v>94.99</v>
      </c>
      <c r="G39" s="36">
        <v>190</v>
      </c>
      <c r="H39" s="24" t="s">
        <v>390</v>
      </c>
      <c r="I39" s="68" t="str">
        <f>IF((IF(LEN(H39)&lt;12,((MID(H39,2,1)+MID(H39,4,1)+MID(H39,6,1)+MID(H39,8,1)+MID(H39,10,1))*13+(MID(H39,1,1)+MID(H39,3,1)+MID(H39,5,1)+MID(H39,7,1)+MID(H39,9,1)+MID(H39,11,1)))/10,((MID(H39,1,1)+MID(H39,3,1)+MID(H39,5,1)+MID(H39,7,1)+MID(H39,9,1)+MID(H39,11,1))*13+(MID(H39,2,1)+MID(H39,4,1)+MID(H39,6,1)+MID(H39,8,1)+MID(H39,10,1)+MID(H39,12,1)))/10)-IF(LEN(H39)&lt;12,INT(((MID(H39,2,1)+MID(H39,4,1)+MID(H39,6,1)+MID(H39,8,1)+MID(H39,10,1))*13+(MID(H39,1,1)+MID(H39,3,1)+MID(H39,5,1)+MID(H39,7,1)+MID(H39,9,1)+MID(H39,11,1)))/10),INT(((MID(H39,1,1)+MID(H39,3,1)+MID(H39,5,1)+MID(H39,7,1)+MID(H39,9,1)+MID(H39,11,1))*13+(MID(H39,2,1)+MID(H39,4,1)+MID(H39,6,1)+MID(H39,8,1)+MID(H39,10,1)+MID(H39,12,1)))/10)))&lt;&gt;0,"Bad UPC","OK")</f>
        <v>OK</v>
      </c>
      <c r="J39" s="28">
        <v>3.5</v>
      </c>
      <c r="K39" s="28">
        <v>19.5</v>
      </c>
      <c r="L39" s="28">
        <v>13.5</v>
      </c>
      <c r="M39" s="28">
        <v>11</v>
      </c>
      <c r="N39" s="28"/>
      <c r="O39" s="42" t="s">
        <v>321</v>
      </c>
      <c r="P39" s="42" t="s">
        <v>22</v>
      </c>
      <c r="Q39" s="42" t="s">
        <v>23</v>
      </c>
      <c r="R39" s="42" t="s">
        <v>24</v>
      </c>
      <c r="S39" s="42" t="s">
        <v>25</v>
      </c>
      <c r="T39" s="42" t="s">
        <v>181</v>
      </c>
      <c r="U39" s="42" t="s">
        <v>26</v>
      </c>
      <c r="V39" s="42" t="s">
        <v>27</v>
      </c>
      <c r="W39" s="42" t="s">
        <v>28</v>
      </c>
      <c r="X39" s="42" t="s">
        <v>29</v>
      </c>
      <c r="Y39" s="42" t="s">
        <v>30</v>
      </c>
      <c r="Z39" s="42"/>
      <c r="AA39" s="42"/>
      <c r="AB39" s="42"/>
      <c r="AC39" s="42"/>
      <c r="AD39" s="42"/>
      <c r="AE39" s="42"/>
      <c r="AF39" s="42"/>
      <c r="AG39" s="42"/>
      <c r="AH39" s="26">
        <v>4</v>
      </c>
      <c r="AI39" s="26">
        <v>10</v>
      </c>
      <c r="AJ39" s="26">
        <v>15</v>
      </c>
      <c r="AK39" s="26">
        <v>8</v>
      </c>
      <c r="AL39" s="42" t="s">
        <v>77</v>
      </c>
    </row>
    <row r="41" spans="1:38" s="50" customFormat="1" ht="150">
      <c r="A41" s="56">
        <v>312</v>
      </c>
      <c r="B41" s="56" t="s">
        <v>482</v>
      </c>
      <c r="C41" s="49" t="s">
        <v>480</v>
      </c>
      <c r="D41" s="49" t="s">
        <v>75</v>
      </c>
      <c r="E41" s="55">
        <v>43.38</v>
      </c>
      <c r="F41" s="52">
        <v>69.99</v>
      </c>
      <c r="G41" s="52">
        <v>140</v>
      </c>
      <c r="H41" s="81">
        <v>609529031214</v>
      </c>
      <c r="I41" s="66" t="str">
        <f aca="true" t="shared" si="2" ref="I41:I46">IF((IF(LEN(H41)&lt;12,((MID(H41,2,1)+MID(H41,4,1)+MID(H41,6,1)+MID(H41,8,1)+MID(H41,10,1))*13+(MID(H41,1,1)+MID(H41,3,1)+MID(H41,5,1)+MID(H41,7,1)+MID(H41,9,1)+MID(H41,11,1)))/10,((MID(H41,1,1)+MID(H41,3,1)+MID(H41,5,1)+MID(H41,7,1)+MID(H41,9,1)+MID(H41,11,1))*13+(MID(H41,2,1)+MID(H41,4,1)+MID(H41,6,1)+MID(H41,8,1)+MID(H41,10,1)+MID(H41,12,1)))/10)-IF(LEN(H41)&lt;12,INT(((MID(H41,2,1)+MID(H41,4,1)+MID(H41,6,1)+MID(H41,8,1)+MID(H41,10,1))*13+(MID(H41,1,1)+MID(H41,3,1)+MID(H41,5,1)+MID(H41,7,1)+MID(H41,9,1)+MID(H41,11,1)))/10),INT(((MID(H41,1,1)+MID(H41,3,1)+MID(H41,5,1)+MID(H41,7,1)+MID(H41,9,1)+MID(H41,11,1))*13+(MID(H41,2,1)+MID(H41,4,1)+MID(H41,6,1)+MID(H41,8,1)+MID(H41,10,1)+MID(H41,12,1)))/10)))&lt;&gt;0,"Bad UPC","OK")</f>
        <v>OK</v>
      </c>
      <c r="J41" s="56">
        <v>2.4</v>
      </c>
      <c r="K41" s="56">
        <v>18</v>
      </c>
      <c r="L41" s="56">
        <v>17</v>
      </c>
      <c r="M41" s="56">
        <v>14.5</v>
      </c>
      <c r="N41" s="51" t="s">
        <v>497</v>
      </c>
      <c r="O41" s="54" t="s">
        <v>490</v>
      </c>
      <c r="P41" s="54" t="s">
        <v>91</v>
      </c>
      <c r="Q41" s="54" t="s">
        <v>491</v>
      </c>
      <c r="R41" s="54" t="s">
        <v>492</v>
      </c>
      <c r="S41" s="54" t="s">
        <v>493</v>
      </c>
      <c r="T41" s="54" t="s">
        <v>494</v>
      </c>
      <c r="U41" s="54" t="s">
        <v>495</v>
      </c>
      <c r="V41" s="54" t="s">
        <v>496</v>
      </c>
      <c r="W41" s="54"/>
      <c r="X41" s="54"/>
      <c r="Y41" s="54"/>
      <c r="Z41" s="54"/>
      <c r="AA41" s="54"/>
      <c r="AB41" s="54"/>
      <c r="AC41" s="54"/>
      <c r="AD41" s="54"/>
      <c r="AE41" s="54"/>
      <c r="AF41" s="54"/>
      <c r="AG41" s="54"/>
      <c r="AH41" s="43">
        <v>4.5</v>
      </c>
      <c r="AI41" s="43">
        <v>8</v>
      </c>
      <c r="AJ41" s="43">
        <v>14</v>
      </c>
      <c r="AK41" s="43">
        <v>15</v>
      </c>
      <c r="AL41" s="54" t="s">
        <v>77</v>
      </c>
    </row>
    <row r="42" spans="1:38" ht="15">
      <c r="A42" s="22">
        <v>312</v>
      </c>
      <c r="B42" s="28" t="s">
        <v>483</v>
      </c>
      <c r="C42" s="27" t="s">
        <v>480</v>
      </c>
      <c r="D42" s="27" t="s">
        <v>478</v>
      </c>
      <c r="E42" s="23">
        <v>43.38</v>
      </c>
      <c r="F42" s="36">
        <v>69.99</v>
      </c>
      <c r="G42" s="36">
        <v>140</v>
      </c>
      <c r="H42" s="82">
        <v>609529031252</v>
      </c>
      <c r="I42" s="68" t="str">
        <f t="shared" si="2"/>
        <v>OK</v>
      </c>
      <c r="J42" s="28">
        <v>2.4</v>
      </c>
      <c r="K42" s="28">
        <v>18</v>
      </c>
      <c r="L42" s="28">
        <v>17</v>
      </c>
      <c r="M42" s="28">
        <v>14.5</v>
      </c>
      <c r="N42" s="28"/>
      <c r="O42" s="42" t="s">
        <v>490</v>
      </c>
      <c r="P42" s="42" t="s">
        <v>91</v>
      </c>
      <c r="Q42" s="42" t="s">
        <v>491</v>
      </c>
      <c r="R42" s="42" t="s">
        <v>492</v>
      </c>
      <c r="S42" s="42" t="s">
        <v>493</v>
      </c>
      <c r="T42" s="42" t="s">
        <v>494</v>
      </c>
      <c r="U42" s="42" t="s">
        <v>495</v>
      </c>
      <c r="V42" s="42" t="s">
        <v>496</v>
      </c>
      <c r="W42" s="42"/>
      <c r="X42" s="42"/>
      <c r="Y42" s="42"/>
      <c r="Z42" s="42"/>
      <c r="AA42" s="42"/>
      <c r="AB42" s="42"/>
      <c r="AC42" s="42"/>
      <c r="AD42" s="42"/>
      <c r="AE42" s="42"/>
      <c r="AF42" s="42"/>
      <c r="AG42" s="42"/>
      <c r="AH42" s="26">
        <v>4.5</v>
      </c>
      <c r="AI42" s="26">
        <v>8</v>
      </c>
      <c r="AJ42" s="26">
        <v>14</v>
      </c>
      <c r="AK42" s="26">
        <v>15</v>
      </c>
      <c r="AL42" s="42" t="s">
        <v>77</v>
      </c>
    </row>
    <row r="43" spans="1:38" ht="15">
      <c r="A43" s="22">
        <v>312</v>
      </c>
      <c r="B43" s="28" t="s">
        <v>484</v>
      </c>
      <c r="C43" s="27" t="s">
        <v>480</v>
      </c>
      <c r="D43" s="27" t="s">
        <v>331</v>
      </c>
      <c r="E43" s="23">
        <v>43.38</v>
      </c>
      <c r="F43" s="36">
        <v>69.99</v>
      </c>
      <c r="G43" s="36">
        <v>140</v>
      </c>
      <c r="H43" s="82">
        <v>609529031221</v>
      </c>
      <c r="I43" s="68" t="str">
        <f t="shared" si="2"/>
        <v>OK</v>
      </c>
      <c r="J43" s="28">
        <v>2.4</v>
      </c>
      <c r="K43" s="28">
        <v>18</v>
      </c>
      <c r="L43" s="28">
        <v>17</v>
      </c>
      <c r="M43" s="28">
        <v>14.5</v>
      </c>
      <c r="N43" s="28"/>
      <c r="O43" s="42" t="s">
        <v>490</v>
      </c>
      <c r="P43" s="42" t="s">
        <v>91</v>
      </c>
      <c r="Q43" s="42" t="s">
        <v>491</v>
      </c>
      <c r="R43" s="42" t="s">
        <v>492</v>
      </c>
      <c r="S43" s="42" t="s">
        <v>493</v>
      </c>
      <c r="T43" s="42" t="s">
        <v>494</v>
      </c>
      <c r="U43" s="42" t="s">
        <v>495</v>
      </c>
      <c r="V43" s="42" t="s">
        <v>496</v>
      </c>
      <c r="W43" s="42"/>
      <c r="X43" s="42"/>
      <c r="Y43" s="42"/>
      <c r="Z43" s="42"/>
      <c r="AA43" s="42"/>
      <c r="AB43" s="42"/>
      <c r="AC43" s="42"/>
      <c r="AD43" s="42"/>
      <c r="AE43" s="42"/>
      <c r="AF43" s="42"/>
      <c r="AG43" s="42"/>
      <c r="AH43" s="26">
        <v>4.5</v>
      </c>
      <c r="AI43" s="26">
        <v>8</v>
      </c>
      <c r="AJ43" s="26">
        <v>14</v>
      </c>
      <c r="AK43" s="26">
        <v>15</v>
      </c>
      <c r="AL43" s="42" t="s">
        <v>77</v>
      </c>
    </row>
    <row r="44" spans="1:38" ht="15">
      <c r="A44" s="22">
        <v>312</v>
      </c>
      <c r="B44" s="28" t="s">
        <v>499</v>
      </c>
      <c r="C44" s="27" t="s">
        <v>480</v>
      </c>
      <c r="D44" s="27" t="s">
        <v>489</v>
      </c>
      <c r="E44" s="23">
        <v>43.38</v>
      </c>
      <c r="F44" s="36">
        <v>69.99</v>
      </c>
      <c r="G44" s="36">
        <v>140</v>
      </c>
      <c r="H44" s="82">
        <v>609529031238</v>
      </c>
      <c r="I44" s="68" t="str">
        <f t="shared" si="2"/>
        <v>OK</v>
      </c>
      <c r="J44" s="28">
        <v>2.4</v>
      </c>
      <c r="K44" s="28">
        <v>18</v>
      </c>
      <c r="L44" s="28">
        <v>17</v>
      </c>
      <c r="M44" s="28">
        <v>14.5</v>
      </c>
      <c r="N44" s="28"/>
      <c r="O44" s="42" t="s">
        <v>490</v>
      </c>
      <c r="P44" s="42" t="s">
        <v>91</v>
      </c>
      <c r="Q44" s="42" t="s">
        <v>491</v>
      </c>
      <c r="R44" s="42" t="s">
        <v>492</v>
      </c>
      <c r="S44" s="42" t="s">
        <v>493</v>
      </c>
      <c r="T44" s="42" t="s">
        <v>494</v>
      </c>
      <c r="U44" s="42" t="s">
        <v>495</v>
      </c>
      <c r="V44" s="42" t="s">
        <v>496</v>
      </c>
      <c r="W44" s="42"/>
      <c r="X44" s="42"/>
      <c r="Y44" s="42"/>
      <c r="Z44" s="42"/>
      <c r="AA44" s="42"/>
      <c r="AB44" s="42"/>
      <c r="AC44" s="42"/>
      <c r="AD44" s="42"/>
      <c r="AE44" s="42"/>
      <c r="AF44" s="42"/>
      <c r="AG44" s="42"/>
      <c r="AH44" s="26">
        <v>4.5</v>
      </c>
      <c r="AI44" s="26">
        <v>8</v>
      </c>
      <c r="AJ44" s="26">
        <v>14</v>
      </c>
      <c r="AK44" s="26">
        <v>15</v>
      </c>
      <c r="AL44" s="42" t="s">
        <v>77</v>
      </c>
    </row>
    <row r="45" spans="1:38" ht="15">
      <c r="A45" s="22">
        <v>312</v>
      </c>
      <c r="B45" s="28" t="s">
        <v>562</v>
      </c>
      <c r="C45" s="27" t="s">
        <v>480</v>
      </c>
      <c r="D45" s="27" t="s">
        <v>522</v>
      </c>
      <c r="E45" s="23">
        <v>43.38</v>
      </c>
      <c r="F45" s="36">
        <v>69.99</v>
      </c>
      <c r="G45" s="36">
        <v>140</v>
      </c>
      <c r="H45" s="102">
        <v>609529031269</v>
      </c>
      <c r="I45" s="68" t="str">
        <f t="shared" si="2"/>
        <v>OK</v>
      </c>
      <c r="J45" s="28">
        <v>2.4</v>
      </c>
      <c r="K45" s="28">
        <v>18</v>
      </c>
      <c r="L45" s="28">
        <v>17</v>
      </c>
      <c r="M45" s="28">
        <v>14.5</v>
      </c>
      <c r="N45" s="28"/>
      <c r="O45" s="42" t="s">
        <v>490</v>
      </c>
      <c r="P45" s="42" t="s">
        <v>91</v>
      </c>
      <c r="Q45" s="42" t="s">
        <v>491</v>
      </c>
      <c r="R45" s="42" t="s">
        <v>492</v>
      </c>
      <c r="S45" s="42" t="s">
        <v>493</v>
      </c>
      <c r="T45" s="42" t="s">
        <v>494</v>
      </c>
      <c r="U45" s="42" t="s">
        <v>495</v>
      </c>
      <c r="V45" s="42" t="s">
        <v>496</v>
      </c>
      <c r="W45" s="42"/>
      <c r="X45" s="42"/>
      <c r="Y45" s="42"/>
      <c r="Z45" s="42"/>
      <c r="AA45" s="42"/>
      <c r="AB45" s="42"/>
      <c r="AC45" s="42"/>
      <c r="AD45" s="42"/>
      <c r="AE45" s="42"/>
      <c r="AF45" s="42"/>
      <c r="AG45" s="42"/>
      <c r="AH45" s="26">
        <v>4.5</v>
      </c>
      <c r="AI45" s="26">
        <v>8</v>
      </c>
      <c r="AJ45" s="26">
        <v>14</v>
      </c>
      <c r="AK45" s="26">
        <v>15</v>
      </c>
      <c r="AL45" s="42" t="s">
        <v>77</v>
      </c>
    </row>
    <row r="46" spans="1:38" ht="15">
      <c r="A46" s="22">
        <v>312</v>
      </c>
      <c r="B46" s="28" t="s">
        <v>485</v>
      </c>
      <c r="C46" s="27" t="s">
        <v>480</v>
      </c>
      <c r="D46" s="27" t="s">
        <v>88</v>
      </c>
      <c r="E46" s="23">
        <v>43.38</v>
      </c>
      <c r="F46" s="36">
        <v>69.99</v>
      </c>
      <c r="G46" s="36">
        <v>140</v>
      </c>
      <c r="H46" s="82">
        <v>609529031245</v>
      </c>
      <c r="I46" s="68" t="str">
        <f t="shared" si="2"/>
        <v>OK</v>
      </c>
      <c r="J46" s="28">
        <v>2.4</v>
      </c>
      <c r="K46" s="28">
        <v>18</v>
      </c>
      <c r="L46" s="28">
        <v>17</v>
      </c>
      <c r="M46" s="28">
        <v>14.5</v>
      </c>
      <c r="N46" s="28"/>
      <c r="O46" s="42" t="s">
        <v>490</v>
      </c>
      <c r="P46" s="42" t="s">
        <v>91</v>
      </c>
      <c r="Q46" s="42" t="s">
        <v>491</v>
      </c>
      <c r="R46" s="42" t="s">
        <v>492</v>
      </c>
      <c r="S46" s="42" t="s">
        <v>493</v>
      </c>
      <c r="T46" s="42" t="s">
        <v>494</v>
      </c>
      <c r="U46" s="42" t="s">
        <v>495</v>
      </c>
      <c r="V46" s="42" t="s">
        <v>496</v>
      </c>
      <c r="W46" s="42"/>
      <c r="X46" s="42"/>
      <c r="Y46" s="42"/>
      <c r="Z46" s="42"/>
      <c r="AA46" s="42"/>
      <c r="AB46" s="42"/>
      <c r="AC46" s="42"/>
      <c r="AD46" s="42"/>
      <c r="AE46" s="42"/>
      <c r="AF46" s="42"/>
      <c r="AG46" s="42"/>
      <c r="AH46" s="26">
        <v>4.5</v>
      </c>
      <c r="AI46" s="26">
        <v>8</v>
      </c>
      <c r="AJ46" s="26">
        <v>14</v>
      </c>
      <c r="AK46" s="26">
        <v>15</v>
      </c>
      <c r="AL46" s="42" t="s">
        <v>77</v>
      </c>
    </row>
    <row r="47" spans="1:38" s="50" customFormat="1" ht="150">
      <c r="A47" s="56">
        <v>307</v>
      </c>
      <c r="B47" s="56" t="s">
        <v>486</v>
      </c>
      <c r="C47" s="49" t="s">
        <v>481</v>
      </c>
      <c r="D47" s="49" t="s">
        <v>88</v>
      </c>
      <c r="E47" s="55">
        <v>37.5</v>
      </c>
      <c r="F47" s="52">
        <v>59.99</v>
      </c>
      <c r="G47" s="52">
        <v>120</v>
      </c>
      <c r="H47" s="73">
        <v>609529030712</v>
      </c>
      <c r="I47" s="66" t="str">
        <f>IF((IF(LEN(H47)&lt;12,((MID(H47,2,1)+MID(H47,4,1)+MID(H47,6,1)+MID(H47,8,1)+MID(H47,10,1))*13+(MID(H47,1,1)+MID(H47,3,1)+MID(H47,5,1)+MID(H47,7,1)+MID(H47,9,1)+MID(H47,11,1)))/10,((MID(H47,1,1)+MID(H47,3,1)+MID(H47,5,1)+MID(H47,7,1)+MID(H47,9,1)+MID(H47,11,1))*13+(MID(H47,2,1)+MID(H47,4,1)+MID(H47,6,1)+MID(H47,8,1)+MID(H47,10,1)+MID(H47,12,1)))/10)-IF(LEN(H47)&lt;12,INT(((MID(H47,2,1)+MID(H47,4,1)+MID(H47,6,1)+MID(H47,8,1)+MID(H47,10,1))*13+(MID(H47,1,1)+MID(H47,3,1)+MID(H47,5,1)+MID(H47,7,1)+MID(H47,9,1)+MID(H47,11,1)))/10),INT(((MID(H47,1,1)+MID(H47,3,1)+MID(H47,5,1)+MID(H47,7,1)+MID(H47,9,1)+MID(H47,11,1))*13+(MID(H47,2,1)+MID(H47,4,1)+MID(H47,6,1)+MID(H47,8,1)+MID(H47,10,1)+MID(H47,12,1)))/10)))&lt;&gt;0,"Bad UPC","OK")</f>
        <v>OK</v>
      </c>
      <c r="J47" s="56">
        <v>2.1</v>
      </c>
      <c r="K47" s="56">
        <v>14.5</v>
      </c>
      <c r="L47" s="56">
        <v>17</v>
      </c>
      <c r="M47" s="56">
        <v>12.25</v>
      </c>
      <c r="N47" s="51" t="s">
        <v>498</v>
      </c>
      <c r="O47" s="54" t="s">
        <v>490</v>
      </c>
      <c r="P47" s="54" t="s">
        <v>91</v>
      </c>
      <c r="Q47" s="54" t="s">
        <v>491</v>
      </c>
      <c r="R47" s="54" t="s">
        <v>492</v>
      </c>
      <c r="S47" s="54" t="s">
        <v>493</v>
      </c>
      <c r="T47" s="54" t="s">
        <v>494</v>
      </c>
      <c r="U47" s="54" t="s">
        <v>495</v>
      </c>
      <c r="V47" s="54" t="s">
        <v>496</v>
      </c>
      <c r="W47" s="54"/>
      <c r="X47" s="54"/>
      <c r="Y47" s="54"/>
      <c r="Z47" s="54"/>
      <c r="AA47" s="54"/>
      <c r="AB47" s="54"/>
      <c r="AC47" s="54"/>
      <c r="AD47" s="54"/>
      <c r="AE47" s="54"/>
      <c r="AF47" s="54"/>
      <c r="AG47" s="54"/>
      <c r="AH47" s="43">
        <v>3.5</v>
      </c>
      <c r="AI47" s="43">
        <v>6</v>
      </c>
      <c r="AJ47" s="43">
        <v>14</v>
      </c>
      <c r="AK47" s="43">
        <v>15</v>
      </c>
      <c r="AL47" s="54" t="s">
        <v>77</v>
      </c>
    </row>
    <row r="48" spans="1:38" ht="15">
      <c r="A48" s="22">
        <v>307</v>
      </c>
      <c r="B48" s="28" t="s">
        <v>487</v>
      </c>
      <c r="C48" s="27" t="s">
        <v>481</v>
      </c>
      <c r="D48" s="27" t="s">
        <v>479</v>
      </c>
      <c r="E48" s="23">
        <v>37.5</v>
      </c>
      <c r="F48" s="36">
        <v>59.99</v>
      </c>
      <c r="G48" s="36">
        <v>120</v>
      </c>
      <c r="H48" s="82">
        <v>609529030729</v>
      </c>
      <c r="I48" s="68" t="str">
        <f>IF((IF(LEN(H48)&lt;12,((MID(H48,2,1)+MID(H48,4,1)+MID(H48,6,1)+MID(H48,8,1)+MID(H48,10,1))*13+(MID(H48,1,1)+MID(H48,3,1)+MID(H48,5,1)+MID(H48,7,1)+MID(H48,9,1)+MID(H48,11,1)))/10,((MID(H48,1,1)+MID(H48,3,1)+MID(H48,5,1)+MID(H48,7,1)+MID(H48,9,1)+MID(H48,11,1))*13+(MID(H48,2,1)+MID(H48,4,1)+MID(H48,6,1)+MID(H48,8,1)+MID(H48,10,1)+MID(H48,12,1)))/10)-IF(LEN(H48)&lt;12,INT(((MID(H48,2,1)+MID(H48,4,1)+MID(H48,6,1)+MID(H48,8,1)+MID(H48,10,1))*13+(MID(H48,1,1)+MID(H48,3,1)+MID(H48,5,1)+MID(H48,7,1)+MID(H48,9,1)+MID(H48,11,1)))/10),INT(((MID(H48,1,1)+MID(H48,3,1)+MID(H48,5,1)+MID(H48,7,1)+MID(H48,9,1)+MID(H48,11,1))*13+(MID(H48,2,1)+MID(H48,4,1)+MID(H48,6,1)+MID(H48,8,1)+MID(H48,10,1)+MID(H48,12,1)))/10)))&lt;&gt;0,"Bad UPC","OK")</f>
        <v>OK</v>
      </c>
      <c r="J48" s="28">
        <v>2.1</v>
      </c>
      <c r="K48" s="28">
        <v>14.5</v>
      </c>
      <c r="L48" s="28">
        <v>17</v>
      </c>
      <c r="M48" s="28">
        <v>12.25</v>
      </c>
      <c r="N48" s="28"/>
      <c r="O48" s="42" t="s">
        <v>490</v>
      </c>
      <c r="P48" s="42" t="s">
        <v>91</v>
      </c>
      <c r="Q48" s="42" t="s">
        <v>491</v>
      </c>
      <c r="R48" s="42" t="s">
        <v>492</v>
      </c>
      <c r="S48" s="42" t="s">
        <v>493</v>
      </c>
      <c r="T48" s="42" t="s">
        <v>494</v>
      </c>
      <c r="U48" s="42" t="s">
        <v>495</v>
      </c>
      <c r="V48" s="42" t="s">
        <v>496</v>
      </c>
      <c r="W48" s="42"/>
      <c r="X48" s="42"/>
      <c r="Y48" s="42"/>
      <c r="Z48" s="42"/>
      <c r="AA48" s="42"/>
      <c r="AB48" s="42"/>
      <c r="AC48" s="42"/>
      <c r="AD48" s="42"/>
      <c r="AE48" s="42"/>
      <c r="AF48" s="42"/>
      <c r="AG48" s="42"/>
      <c r="AH48" s="26">
        <v>3.5</v>
      </c>
      <c r="AI48" s="26">
        <v>6</v>
      </c>
      <c r="AJ48" s="26">
        <v>14</v>
      </c>
      <c r="AK48" s="26">
        <v>15</v>
      </c>
      <c r="AL48" s="42" t="s">
        <v>77</v>
      </c>
    </row>
    <row r="49" ht="15">
      <c r="H49" s="83"/>
    </row>
    <row r="50" spans="1:38" s="50" customFormat="1" ht="153" customHeight="1">
      <c r="A50" s="56">
        <v>336</v>
      </c>
      <c r="B50" s="56" t="s">
        <v>488</v>
      </c>
      <c r="C50" s="49" t="s">
        <v>501</v>
      </c>
      <c r="D50" s="49" t="s">
        <v>75</v>
      </c>
      <c r="E50" s="55">
        <v>57.5</v>
      </c>
      <c r="F50" s="52">
        <v>99.99</v>
      </c>
      <c r="G50" s="52">
        <v>200</v>
      </c>
      <c r="H50" s="84">
        <v>609529033614</v>
      </c>
      <c r="I50" s="66" t="str">
        <f>IF((IF(LEN(H50)&lt;12,((MID(H50,2,1)+MID(H50,4,1)+MID(H50,6,1)+MID(H50,8,1)+MID(H50,10,1))*13+(MID(H50,1,1)+MID(H50,3,1)+MID(H50,5,1)+MID(H50,7,1)+MID(H50,9,1)+MID(H50,11,1)))/10,((MID(H50,1,1)+MID(H50,3,1)+MID(H50,5,1)+MID(H50,7,1)+MID(H50,9,1)+MID(H50,11,1))*13+(MID(H50,2,1)+MID(H50,4,1)+MID(H50,6,1)+MID(H50,8,1)+MID(H50,10,1)+MID(H50,12,1)))/10)-IF(LEN(H50)&lt;12,INT(((MID(H50,2,1)+MID(H50,4,1)+MID(H50,6,1)+MID(H50,8,1)+MID(H50,10,1))*13+(MID(H50,1,1)+MID(H50,3,1)+MID(H50,5,1)+MID(H50,7,1)+MID(H50,9,1)+MID(H50,11,1)))/10),INT(((MID(H50,1,1)+MID(H50,3,1)+MID(H50,5,1)+MID(H50,7,1)+MID(H50,9,1)+MID(H50,11,1))*13+(MID(H50,2,1)+MID(H50,4,1)+MID(H50,6,1)+MID(H50,8,1)+MID(H50,10,1)+MID(H50,12,1)))/10)))&lt;&gt;0,"Bad UPC","OK")</f>
        <v>OK</v>
      </c>
      <c r="J50" s="56">
        <v>3.9</v>
      </c>
      <c r="K50" s="56">
        <v>6</v>
      </c>
      <c r="L50" s="56">
        <v>62</v>
      </c>
      <c r="M50" s="56">
        <v>16</v>
      </c>
      <c r="N50" s="51" t="s">
        <v>500</v>
      </c>
      <c r="O50" s="54" t="s">
        <v>502</v>
      </c>
      <c r="P50" s="54" t="s">
        <v>503</v>
      </c>
      <c r="Q50" s="54" t="s">
        <v>504</v>
      </c>
      <c r="R50" s="54" t="s">
        <v>505</v>
      </c>
      <c r="S50" s="54" t="s">
        <v>506</v>
      </c>
      <c r="T50" s="54" t="s">
        <v>507</v>
      </c>
      <c r="U50" s="54" t="s">
        <v>508</v>
      </c>
      <c r="V50" s="54"/>
      <c r="W50" s="54"/>
      <c r="X50" s="54"/>
      <c r="Y50" s="54"/>
      <c r="Z50" s="54"/>
      <c r="AA50" s="54"/>
      <c r="AB50" s="54"/>
      <c r="AC50" s="54"/>
      <c r="AD50" s="54"/>
      <c r="AE50" s="54"/>
      <c r="AF50" s="54"/>
      <c r="AG50" s="54"/>
      <c r="AH50" s="43">
        <v>4.5</v>
      </c>
      <c r="AI50" s="43">
        <v>5</v>
      </c>
      <c r="AJ50" s="43">
        <v>24</v>
      </c>
      <c r="AK50" s="43">
        <v>12</v>
      </c>
      <c r="AL50" s="54" t="s">
        <v>77</v>
      </c>
    </row>
    <row r="51" ht="153" customHeight="1"/>
    <row r="52" ht="153" customHeight="1"/>
  </sheetData>
  <sheetProtection/>
  <printOptions/>
  <pageMargins left="0.7" right="0.7" top="0.75" bottom="0.75" header="0.3" footer="0.3"/>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dimension ref="A1:AB38"/>
  <sheetViews>
    <sheetView zoomScale="90" zoomScaleNormal="90" zoomScalePageLayoutView="0" workbookViewId="0" topLeftCell="A1">
      <selection activeCell="E2" sqref="E2:G2"/>
    </sheetView>
  </sheetViews>
  <sheetFormatPr defaultColWidth="9.140625" defaultRowHeight="15"/>
  <cols>
    <col min="1" max="2" width="25.28125" style="0" customWidth="1"/>
    <col min="3" max="3" width="54.57421875" style="0" customWidth="1"/>
    <col min="4" max="5" width="15.28125" style="0" customWidth="1"/>
    <col min="6" max="6" width="9.7109375" style="18" customWidth="1"/>
    <col min="7" max="7" width="11.00390625" style="18" customWidth="1"/>
    <col min="8" max="8" width="14.57421875" style="0" customWidth="1"/>
    <col min="9" max="9" width="8.8515625" style="40" customWidth="1"/>
    <col min="10" max="14" width="8.8515625" style="0" customWidth="1"/>
    <col min="15" max="15" width="81.7109375" style="0" customWidth="1"/>
    <col min="16" max="16" width="66.28125" style="0" customWidth="1"/>
    <col min="17" max="17" width="51.7109375" style="0" customWidth="1"/>
    <col min="18" max="18" width="65.00390625" style="0" customWidth="1"/>
    <col min="19" max="19" width="62.7109375" style="0" customWidth="1"/>
    <col min="20" max="20" width="63.7109375" style="0" customWidth="1"/>
    <col min="21" max="21" width="68.7109375" style="0" customWidth="1"/>
    <col min="22" max="22" width="43.28125" style="0" customWidth="1"/>
    <col min="23" max="23" width="39.28125" style="0" customWidth="1"/>
  </cols>
  <sheetData>
    <row r="1" spans="1:3" ht="23.25">
      <c r="A1" s="1" t="s">
        <v>513</v>
      </c>
      <c r="B1" s="1"/>
      <c r="C1" t="s">
        <v>511</v>
      </c>
    </row>
    <row r="2" spans="1:28" ht="45" customHeight="1">
      <c r="A2" s="17" t="s">
        <v>43</v>
      </c>
      <c r="B2" s="2" t="s">
        <v>263</v>
      </c>
      <c r="C2" s="3" t="s">
        <v>44</v>
      </c>
      <c r="D2" s="3" t="s">
        <v>230</v>
      </c>
      <c r="E2" s="34" t="s">
        <v>514</v>
      </c>
      <c r="F2" s="34" t="s">
        <v>515</v>
      </c>
      <c r="G2" s="34" t="s">
        <v>516</v>
      </c>
      <c r="H2" s="4" t="s">
        <v>46</v>
      </c>
      <c r="I2" s="65" t="s">
        <v>47</v>
      </c>
      <c r="J2" s="4" t="s">
        <v>48</v>
      </c>
      <c r="K2" s="4" t="s">
        <v>168</v>
      </c>
      <c r="L2" s="4" t="s">
        <v>231</v>
      </c>
      <c r="M2" s="4" t="s">
        <v>232</v>
      </c>
      <c r="N2" s="4" t="s">
        <v>18</v>
      </c>
      <c r="O2" s="4" t="s">
        <v>376</v>
      </c>
      <c r="P2" s="4" t="s">
        <v>52</v>
      </c>
      <c r="Q2" s="4" t="s">
        <v>53</v>
      </c>
      <c r="R2" s="4" t="s">
        <v>54</v>
      </c>
      <c r="S2" s="4" t="s">
        <v>55</v>
      </c>
      <c r="T2" s="4" t="s">
        <v>56</v>
      </c>
      <c r="U2" s="4" t="s">
        <v>57</v>
      </c>
      <c r="V2" s="4" t="s">
        <v>58</v>
      </c>
      <c r="W2" s="4" t="s">
        <v>59</v>
      </c>
      <c r="X2" s="4" t="s">
        <v>71</v>
      </c>
      <c r="Y2" s="4" t="s">
        <v>72</v>
      </c>
      <c r="Z2" s="4" t="s">
        <v>73</v>
      </c>
      <c r="AA2" s="4" t="s">
        <v>74</v>
      </c>
      <c r="AB2" s="4" t="s">
        <v>457</v>
      </c>
    </row>
    <row r="3" spans="1:28" s="50" customFormat="1" ht="138" customHeight="1">
      <c r="A3" s="43">
        <v>7717</v>
      </c>
      <c r="B3" s="43" t="s">
        <v>397</v>
      </c>
      <c r="C3" s="60" t="s">
        <v>407</v>
      </c>
      <c r="D3" s="44" t="s">
        <v>394</v>
      </c>
      <c r="E3" s="72">
        <v>77.5</v>
      </c>
      <c r="F3" s="52">
        <v>154.99</v>
      </c>
      <c r="G3" s="52">
        <v>309.99</v>
      </c>
      <c r="H3" s="47" t="s">
        <v>464</v>
      </c>
      <c r="I3" s="66" t="str">
        <f aca="true" t="shared" si="0" ref="I3:I13">IF((IF(LEN(H3)&lt;12,((MID(H3,2,1)+MID(H3,4,1)+MID(H3,6,1)+MID(H3,8,1)+MID(H3,10,1))*13+(MID(H3,1,1)+MID(H3,3,1)+MID(H3,5,1)+MID(H3,7,1)+MID(H3,9,1)+MID(H3,11,1)))/10,((MID(H3,1,1)+MID(H3,3,1)+MID(H3,5,1)+MID(H3,7,1)+MID(H3,9,1)+MID(H3,11,1))*13+(MID(H3,2,1)+MID(H3,4,1)+MID(H3,6,1)+MID(H3,8,1)+MID(H3,10,1)+MID(H3,12,1)))/10)-IF(LEN(H3)&lt;12,INT(((MID(H3,2,1)+MID(H3,4,1)+MID(H3,6,1)+MID(H3,8,1)+MID(H3,10,1))*13+(MID(H3,1,1)+MID(H3,3,1)+MID(H3,5,1)+MID(H3,7,1)+MID(H3,9,1)+MID(H3,11,1)))/10),INT(((MID(H3,1,1)+MID(H3,3,1)+MID(H3,5,1)+MID(H3,7,1)+MID(H3,9,1)+MID(H3,11,1))*13+(MID(H3,2,1)+MID(H3,4,1)+MID(H3,6,1)+MID(H3,8,1)+MID(H3,10,1)+MID(H3,12,1)))/10)))&lt;&gt;0,"Bad UPC","OK")</f>
        <v>OK</v>
      </c>
      <c r="J3" s="43" t="s">
        <v>429</v>
      </c>
      <c r="K3" s="43" t="s">
        <v>430</v>
      </c>
      <c r="L3" s="43" t="s">
        <v>431</v>
      </c>
      <c r="M3" s="43" t="s">
        <v>432</v>
      </c>
      <c r="N3" s="43">
        <v>2592</v>
      </c>
      <c r="O3" s="79" t="s">
        <v>458</v>
      </c>
      <c r="P3" s="44" t="s">
        <v>408</v>
      </c>
      <c r="Q3" s="60" t="s">
        <v>409</v>
      </c>
      <c r="R3" s="44" t="s">
        <v>410</v>
      </c>
      <c r="S3" s="44" t="s">
        <v>411</v>
      </c>
      <c r="T3" s="44" t="s">
        <v>412</v>
      </c>
      <c r="U3" s="44" t="s">
        <v>413</v>
      </c>
      <c r="V3" s="44" t="s">
        <v>415</v>
      </c>
      <c r="W3" s="44" t="s">
        <v>416</v>
      </c>
      <c r="X3" s="43" t="s">
        <v>443</v>
      </c>
      <c r="Y3" s="43" t="s">
        <v>446</v>
      </c>
      <c r="Z3" s="43" t="s">
        <v>441</v>
      </c>
      <c r="AA3" s="43" t="s">
        <v>438</v>
      </c>
      <c r="AB3" s="49" t="s">
        <v>77</v>
      </c>
    </row>
    <row r="4" spans="1:28" s="12" customFormat="1" ht="45">
      <c r="A4" s="10">
        <v>7717</v>
      </c>
      <c r="B4" s="10" t="s">
        <v>398</v>
      </c>
      <c r="C4" s="76" t="s">
        <v>407</v>
      </c>
      <c r="D4" s="11" t="s">
        <v>395</v>
      </c>
      <c r="E4" s="75">
        <v>77.5</v>
      </c>
      <c r="F4" s="36">
        <v>154.99</v>
      </c>
      <c r="G4" s="36">
        <v>309.99</v>
      </c>
      <c r="H4" s="13" t="s">
        <v>465</v>
      </c>
      <c r="I4" s="68"/>
      <c r="J4" s="10" t="s">
        <v>429</v>
      </c>
      <c r="K4" s="10" t="s">
        <v>430</v>
      </c>
      <c r="L4" s="10" t="s">
        <v>431</v>
      </c>
      <c r="M4" s="10" t="s">
        <v>432</v>
      </c>
      <c r="N4" s="10">
        <v>2592</v>
      </c>
      <c r="O4" s="76"/>
      <c r="P4" s="11" t="s">
        <v>408</v>
      </c>
      <c r="Q4" s="76" t="s">
        <v>409</v>
      </c>
      <c r="R4" s="11" t="s">
        <v>410</v>
      </c>
      <c r="S4" s="11" t="s">
        <v>411</v>
      </c>
      <c r="T4" s="11" t="s">
        <v>412</v>
      </c>
      <c r="U4" s="11" t="s">
        <v>413</v>
      </c>
      <c r="V4" s="11" t="s">
        <v>415</v>
      </c>
      <c r="W4" s="11" t="s">
        <v>416</v>
      </c>
      <c r="X4" s="10" t="s">
        <v>443</v>
      </c>
      <c r="Y4" s="10" t="s">
        <v>446</v>
      </c>
      <c r="Z4" s="10" t="s">
        <v>441</v>
      </c>
      <c r="AA4" s="10" t="s">
        <v>438</v>
      </c>
      <c r="AB4" s="77" t="s">
        <v>77</v>
      </c>
    </row>
    <row r="5" spans="1:28" s="50" customFormat="1" ht="150.75" customHeight="1">
      <c r="A5" s="43">
        <v>7722</v>
      </c>
      <c r="B5" s="43" t="s">
        <v>476</v>
      </c>
      <c r="C5" s="44" t="s">
        <v>471</v>
      </c>
      <c r="D5" s="44" t="s">
        <v>394</v>
      </c>
      <c r="E5" s="72">
        <v>82.5</v>
      </c>
      <c r="F5" s="52">
        <v>164.99</v>
      </c>
      <c r="G5" s="52">
        <v>314.99</v>
      </c>
      <c r="H5" s="47">
        <v>609529772216</v>
      </c>
      <c r="I5" s="66" t="str">
        <f t="shared" si="0"/>
        <v>OK</v>
      </c>
      <c r="J5" s="43" t="s">
        <v>443</v>
      </c>
      <c r="K5" s="43" t="s">
        <v>437</v>
      </c>
      <c r="L5" s="43" t="s">
        <v>447</v>
      </c>
      <c r="M5" s="43" t="s">
        <v>434</v>
      </c>
      <c r="N5" s="43">
        <v>2205</v>
      </c>
      <c r="O5" s="79" t="s">
        <v>459</v>
      </c>
      <c r="P5" s="44" t="s">
        <v>408</v>
      </c>
      <c r="Q5" s="60" t="s">
        <v>409</v>
      </c>
      <c r="R5" s="44" t="s">
        <v>410</v>
      </c>
      <c r="S5" s="44" t="s">
        <v>411</v>
      </c>
      <c r="T5" s="44" t="s">
        <v>412</v>
      </c>
      <c r="U5" s="44" t="s">
        <v>413</v>
      </c>
      <c r="V5" s="44" t="s">
        <v>414</v>
      </c>
      <c r="W5" s="43"/>
      <c r="X5" s="43" t="s">
        <v>455</v>
      </c>
      <c r="Y5" s="43" t="s">
        <v>451</v>
      </c>
      <c r="Z5" s="43" t="s">
        <v>430</v>
      </c>
      <c r="AA5" s="43" t="s">
        <v>448</v>
      </c>
      <c r="AB5" s="49" t="s">
        <v>77</v>
      </c>
    </row>
    <row r="6" spans="1:28" s="12" customFormat="1" ht="45" customHeight="1">
      <c r="A6" s="10">
        <v>7722</v>
      </c>
      <c r="B6" s="10" t="s">
        <v>477</v>
      </c>
      <c r="C6" s="11" t="s">
        <v>471</v>
      </c>
      <c r="D6" s="11" t="s">
        <v>395</v>
      </c>
      <c r="E6" s="75">
        <v>82.5</v>
      </c>
      <c r="F6" s="36">
        <v>164.99</v>
      </c>
      <c r="G6" s="36">
        <v>314.99</v>
      </c>
      <c r="H6" s="80">
        <v>609529772223</v>
      </c>
      <c r="I6" s="68" t="str">
        <f t="shared" si="0"/>
        <v>OK</v>
      </c>
      <c r="J6" s="10" t="s">
        <v>443</v>
      </c>
      <c r="K6" s="10" t="s">
        <v>437</v>
      </c>
      <c r="L6" s="10" t="s">
        <v>447</v>
      </c>
      <c r="M6" s="10" t="s">
        <v>434</v>
      </c>
      <c r="N6" s="10">
        <v>2205</v>
      </c>
      <c r="O6" s="76"/>
      <c r="P6" s="11" t="s">
        <v>408</v>
      </c>
      <c r="Q6" s="76" t="s">
        <v>409</v>
      </c>
      <c r="R6" s="11" t="s">
        <v>410</v>
      </c>
      <c r="S6" s="11" t="s">
        <v>411</v>
      </c>
      <c r="T6" s="11" t="s">
        <v>412</v>
      </c>
      <c r="U6" s="11" t="s">
        <v>413</v>
      </c>
      <c r="V6" s="11" t="s">
        <v>414</v>
      </c>
      <c r="W6" s="10"/>
      <c r="X6" s="10" t="s">
        <v>455</v>
      </c>
      <c r="Y6" s="10" t="s">
        <v>451</v>
      </c>
      <c r="Z6" s="10" t="s">
        <v>430</v>
      </c>
      <c r="AA6" s="10" t="s">
        <v>448</v>
      </c>
      <c r="AB6" s="77" t="s">
        <v>77</v>
      </c>
    </row>
    <row r="7" spans="1:28" s="50" customFormat="1" ht="150.75" customHeight="1">
      <c r="A7" s="43">
        <v>7725</v>
      </c>
      <c r="B7" s="43" t="s">
        <v>470</v>
      </c>
      <c r="C7" s="44" t="s">
        <v>472</v>
      </c>
      <c r="D7" s="44" t="s">
        <v>394</v>
      </c>
      <c r="E7" s="72">
        <v>92.5</v>
      </c>
      <c r="F7" s="52">
        <v>184.99</v>
      </c>
      <c r="G7" s="52">
        <v>369.99</v>
      </c>
      <c r="H7" s="47">
        <v>609529772513</v>
      </c>
      <c r="I7" s="66" t="str">
        <f>IF((IF(LEN(H7)&lt;12,((MID(H7,2,1)+MID(H7,4,1)+MID(H7,6,1)+MID(H7,8,1)+MID(H7,10,1))*13+(MID(H7,1,1)+MID(H7,3,1)+MID(H7,5,1)+MID(H7,7,1)+MID(H7,9,1)+MID(H7,11,1)))/10,((MID(H7,1,1)+MID(H7,3,1)+MID(H7,5,1)+MID(H7,7,1)+MID(H7,9,1)+MID(H7,11,1))*13+(MID(H7,2,1)+MID(H7,4,1)+MID(H7,6,1)+MID(H7,8,1)+MID(H7,10,1)+MID(H7,12,1)))/10)-IF(LEN(H7)&lt;12,INT(((MID(H7,2,1)+MID(H7,4,1)+MID(H7,6,1)+MID(H7,8,1)+MID(H7,10,1))*13+(MID(H7,1,1)+MID(H7,3,1)+MID(H7,5,1)+MID(H7,7,1)+MID(H7,9,1)+MID(H7,11,1)))/10),INT(((MID(H7,1,1)+MID(H7,3,1)+MID(H7,5,1)+MID(H7,7,1)+MID(H7,9,1)+MID(H7,11,1))*13+(MID(H7,2,1)+MID(H7,4,1)+MID(H7,6,1)+MID(H7,8,1)+MID(H7,10,1)+MID(H7,12,1)))/10)))&lt;&gt;0,"Bad UPC","OK")</f>
        <v>OK</v>
      </c>
      <c r="J7" s="43" t="s">
        <v>455</v>
      </c>
      <c r="K7" s="43" t="s">
        <v>474</v>
      </c>
      <c r="L7" s="43" t="s">
        <v>446</v>
      </c>
      <c r="M7" s="43" t="s">
        <v>448</v>
      </c>
      <c r="N7" s="43">
        <v>3400</v>
      </c>
      <c r="O7" s="79" t="s">
        <v>459</v>
      </c>
      <c r="P7" s="44" t="s">
        <v>408</v>
      </c>
      <c r="Q7" s="60" t="s">
        <v>409</v>
      </c>
      <c r="R7" s="44" t="s">
        <v>410</v>
      </c>
      <c r="S7" s="44" t="s">
        <v>411</v>
      </c>
      <c r="T7" s="44" t="s">
        <v>412</v>
      </c>
      <c r="U7" s="44" t="s">
        <v>413</v>
      </c>
      <c r="V7" s="44" t="s">
        <v>414</v>
      </c>
      <c r="W7" s="43"/>
      <c r="X7" s="43" t="s">
        <v>444</v>
      </c>
      <c r="Y7" s="43" t="s">
        <v>475</v>
      </c>
      <c r="Z7" s="43" t="s">
        <v>431</v>
      </c>
      <c r="AA7" s="43" t="s">
        <v>432</v>
      </c>
      <c r="AB7" s="49" t="s">
        <v>77</v>
      </c>
    </row>
    <row r="8" spans="1:28" s="12" customFormat="1" ht="45" customHeight="1">
      <c r="A8" s="10">
        <v>7725</v>
      </c>
      <c r="B8" s="10" t="s">
        <v>473</v>
      </c>
      <c r="C8" s="11" t="s">
        <v>472</v>
      </c>
      <c r="D8" s="11" t="s">
        <v>395</v>
      </c>
      <c r="E8" s="75">
        <v>92.5</v>
      </c>
      <c r="F8" s="36">
        <v>184.99</v>
      </c>
      <c r="G8" s="36">
        <v>369.99</v>
      </c>
      <c r="H8" s="80">
        <v>609529772520</v>
      </c>
      <c r="I8" s="68" t="str">
        <f>IF((IF(LEN(H8)&lt;12,((MID(H8,2,1)+MID(H8,4,1)+MID(H8,6,1)+MID(H8,8,1)+MID(H8,10,1))*13+(MID(H8,1,1)+MID(H8,3,1)+MID(H8,5,1)+MID(H8,7,1)+MID(H8,9,1)+MID(H8,11,1)))/10,((MID(H8,1,1)+MID(H8,3,1)+MID(H8,5,1)+MID(H8,7,1)+MID(H8,9,1)+MID(H8,11,1))*13+(MID(H8,2,1)+MID(H8,4,1)+MID(H8,6,1)+MID(H8,8,1)+MID(H8,10,1)+MID(H8,12,1)))/10)-IF(LEN(H8)&lt;12,INT(((MID(H8,2,1)+MID(H8,4,1)+MID(H8,6,1)+MID(H8,8,1)+MID(H8,10,1))*13+(MID(H8,1,1)+MID(H8,3,1)+MID(H8,5,1)+MID(H8,7,1)+MID(H8,9,1)+MID(H8,11,1)))/10),INT(((MID(H8,1,1)+MID(H8,3,1)+MID(H8,5,1)+MID(H8,7,1)+MID(H8,9,1)+MID(H8,11,1))*13+(MID(H8,2,1)+MID(H8,4,1)+MID(H8,6,1)+MID(H8,8,1)+MID(H8,10,1)+MID(H8,12,1)))/10)))&lt;&gt;0,"Bad UPC","OK")</f>
        <v>OK</v>
      </c>
      <c r="J8" s="10" t="s">
        <v>455</v>
      </c>
      <c r="K8" s="10" t="s">
        <v>474</v>
      </c>
      <c r="L8" s="10" t="s">
        <v>446</v>
      </c>
      <c r="M8" s="10" t="s">
        <v>448</v>
      </c>
      <c r="N8" s="10">
        <v>3400</v>
      </c>
      <c r="O8" s="76"/>
      <c r="P8" s="11" t="s">
        <v>408</v>
      </c>
      <c r="Q8" s="76" t="s">
        <v>409</v>
      </c>
      <c r="R8" s="11" t="s">
        <v>410</v>
      </c>
      <c r="S8" s="11" t="s">
        <v>411</v>
      </c>
      <c r="T8" s="11" t="s">
        <v>412</v>
      </c>
      <c r="U8" s="11" t="s">
        <v>413</v>
      </c>
      <c r="V8" s="11" t="s">
        <v>414</v>
      </c>
      <c r="W8" s="10"/>
      <c r="X8" s="10" t="s">
        <v>444</v>
      </c>
      <c r="Y8" s="10" t="s">
        <v>475</v>
      </c>
      <c r="Z8" s="10" t="s">
        <v>431</v>
      </c>
      <c r="AA8" s="10" t="s">
        <v>432</v>
      </c>
      <c r="AB8" s="77" t="s">
        <v>77</v>
      </c>
    </row>
    <row r="9" spans="1:28" s="50" customFormat="1" ht="147.75" customHeight="1">
      <c r="A9" s="43">
        <v>7729</v>
      </c>
      <c r="B9" s="43" t="s">
        <v>399</v>
      </c>
      <c r="C9" s="44" t="s">
        <v>396</v>
      </c>
      <c r="D9" s="44" t="s">
        <v>394</v>
      </c>
      <c r="E9" s="72">
        <v>102.5</v>
      </c>
      <c r="F9" s="52">
        <v>204.99</v>
      </c>
      <c r="G9" s="52">
        <v>409.99</v>
      </c>
      <c r="H9" s="47" t="s">
        <v>466</v>
      </c>
      <c r="I9" s="66" t="str">
        <f t="shared" si="0"/>
        <v>OK</v>
      </c>
      <c r="J9" s="43" t="s">
        <v>435</v>
      </c>
      <c r="K9" s="43" t="s">
        <v>436</v>
      </c>
      <c r="L9" s="43" t="s">
        <v>437</v>
      </c>
      <c r="M9" s="43" t="s">
        <v>438</v>
      </c>
      <c r="N9" s="43">
        <v>6510</v>
      </c>
      <c r="O9" s="79" t="s">
        <v>460</v>
      </c>
      <c r="P9" s="44" t="s">
        <v>408</v>
      </c>
      <c r="Q9" s="60" t="s">
        <v>409</v>
      </c>
      <c r="R9" s="44" t="s">
        <v>410</v>
      </c>
      <c r="S9" s="44" t="s">
        <v>411</v>
      </c>
      <c r="T9" s="44" t="s">
        <v>412</v>
      </c>
      <c r="U9" s="44" t="s">
        <v>413</v>
      </c>
      <c r="V9" s="44" t="s">
        <v>414</v>
      </c>
      <c r="W9" s="43"/>
      <c r="X9" s="43" t="s">
        <v>449</v>
      </c>
      <c r="Y9" s="43" t="s">
        <v>450</v>
      </c>
      <c r="Z9" s="43" t="s">
        <v>451</v>
      </c>
      <c r="AA9" s="43" t="s">
        <v>452</v>
      </c>
      <c r="AB9" s="49" t="s">
        <v>77</v>
      </c>
    </row>
    <row r="10" spans="1:28" s="12" customFormat="1" ht="45">
      <c r="A10" s="10">
        <v>7729</v>
      </c>
      <c r="B10" s="10" t="s">
        <v>400</v>
      </c>
      <c r="C10" s="11" t="s">
        <v>396</v>
      </c>
      <c r="D10" s="11" t="s">
        <v>395</v>
      </c>
      <c r="E10" s="75">
        <v>102.5</v>
      </c>
      <c r="F10" s="36">
        <v>204.99</v>
      </c>
      <c r="G10" s="36">
        <v>409.99</v>
      </c>
      <c r="H10" s="13" t="s">
        <v>467</v>
      </c>
      <c r="I10" s="68" t="str">
        <f>IF((IF(LEN(H10)&lt;12,((MID(H10,2,1)+MID(H10,4,1)+MID(H10,6,1)+MID(H10,8,1)+MID(H10,10,1))*13+(MID(H10,1,1)+MID(H10,3,1)+MID(H10,5,1)+MID(H10,7,1)+MID(H10,9,1)+MID(H10,11,1)))/10,((MID(H10,1,1)+MID(H10,3,1)+MID(H10,5,1)+MID(H10,7,1)+MID(H10,9,1)+MID(H10,11,1))*13+(MID(H10,2,1)+MID(H10,4,1)+MID(H10,6,1)+MID(H10,8,1)+MID(H10,10,1)+MID(H10,12,1)))/10)-IF(LEN(H10)&lt;12,INT(((MID(H10,2,1)+MID(H10,4,1)+MID(H10,6,1)+MID(H10,8,1)+MID(H10,10,1))*13+(MID(H10,1,1)+MID(H10,3,1)+MID(H10,5,1)+MID(H10,7,1)+MID(H10,9,1)+MID(H10,11,1)))/10),INT(((MID(H10,1,1)+MID(H10,3,1)+MID(H10,5,1)+MID(H10,7,1)+MID(H10,9,1)+MID(H10,11,1))*13+(MID(H10,2,1)+MID(H10,4,1)+MID(H10,6,1)+MID(H10,8,1)+MID(H10,10,1)+MID(H10,12,1)))/10)))&lt;&gt;0,"Bad UPC","OK")</f>
        <v>OK</v>
      </c>
      <c r="J10" s="10" t="s">
        <v>435</v>
      </c>
      <c r="K10" s="10" t="s">
        <v>436</v>
      </c>
      <c r="L10" s="10" t="s">
        <v>437</v>
      </c>
      <c r="M10" s="10" t="s">
        <v>438</v>
      </c>
      <c r="N10" s="10">
        <v>6510</v>
      </c>
      <c r="O10" s="10"/>
      <c r="P10" s="11" t="s">
        <v>408</v>
      </c>
      <c r="Q10" s="76" t="s">
        <v>409</v>
      </c>
      <c r="R10" s="11" t="s">
        <v>410</v>
      </c>
      <c r="S10" s="11" t="s">
        <v>411</v>
      </c>
      <c r="T10" s="11" t="s">
        <v>412</v>
      </c>
      <c r="U10" s="11" t="s">
        <v>413</v>
      </c>
      <c r="V10" s="11" t="s">
        <v>414</v>
      </c>
      <c r="W10" s="10"/>
      <c r="X10" s="10" t="s">
        <v>449</v>
      </c>
      <c r="Y10" s="10" t="s">
        <v>450</v>
      </c>
      <c r="Z10" s="10" t="s">
        <v>451</v>
      </c>
      <c r="AA10" s="10" t="s">
        <v>452</v>
      </c>
      <c r="AB10" s="77" t="s">
        <v>77</v>
      </c>
    </row>
    <row r="11" spans="1:28" s="50" customFormat="1" ht="134.25" customHeight="1">
      <c r="A11" s="43">
        <v>7716</v>
      </c>
      <c r="B11" s="43" t="s">
        <v>403</v>
      </c>
      <c r="C11" s="44" t="s">
        <v>417</v>
      </c>
      <c r="D11" s="44" t="s">
        <v>401</v>
      </c>
      <c r="E11" s="72">
        <v>27.5</v>
      </c>
      <c r="F11" s="52">
        <v>54.99</v>
      </c>
      <c r="G11" s="52">
        <v>109.99</v>
      </c>
      <c r="H11" s="47">
        <v>609529771615</v>
      </c>
      <c r="I11" s="66" t="str">
        <f>IF((IF(LEN(H11)&lt;12,((MID(H11,2,1)+MID(H11,4,1)+MID(H11,6,1)+MID(H11,8,1)+MID(H11,10,1))*13+(MID(H11,1,1)+MID(H11,3,1)+MID(H11,5,1)+MID(H11,7,1)+MID(H11,9,1)+MID(H11,11,1)))/10,((MID(H11,1,1)+MID(H11,3,1)+MID(H11,5,1)+MID(H11,7,1)+MID(H11,9,1)+MID(H11,11,1))*13+(MID(H11,2,1)+MID(H11,4,1)+MID(H11,6,1)+MID(H11,8,1)+MID(H11,10,1)+MID(H11,12,1)))/10)-IF(LEN(H11)&lt;12,INT(((MID(H11,2,1)+MID(H11,4,1)+MID(H11,6,1)+MID(H11,8,1)+MID(H11,10,1))*13+(MID(H11,1,1)+MID(H11,3,1)+MID(H11,5,1)+MID(H11,7,1)+MID(H11,9,1)+MID(H11,11,1)))/10),INT(((MID(H11,1,1)+MID(H11,3,1)+MID(H11,5,1)+MID(H11,7,1)+MID(H11,9,1)+MID(H11,11,1))*13+(MID(H11,2,1)+MID(H11,4,1)+MID(H11,6,1)+MID(H11,8,1)+MID(H11,10,1)+MID(H11,12,1)))/10)))&lt;&gt;0,"Bad UPC","OK")</f>
        <v>OK</v>
      </c>
      <c r="J11" s="43" t="s">
        <v>439</v>
      </c>
      <c r="K11" s="43" t="s">
        <v>440</v>
      </c>
      <c r="L11" s="43" t="s">
        <v>441</v>
      </c>
      <c r="M11" s="43" t="s">
        <v>442</v>
      </c>
      <c r="N11" s="43">
        <v>1254</v>
      </c>
      <c r="O11" s="79" t="s">
        <v>461</v>
      </c>
      <c r="P11" s="43" t="s">
        <v>420</v>
      </c>
      <c r="Q11" s="60" t="s">
        <v>422</v>
      </c>
      <c r="R11" s="60" t="s">
        <v>423</v>
      </c>
      <c r="S11" s="44" t="s">
        <v>424</v>
      </c>
      <c r="T11" s="44" t="s">
        <v>425</v>
      </c>
      <c r="U11" s="44" t="s">
        <v>428</v>
      </c>
      <c r="V11" s="44"/>
      <c r="W11" s="43"/>
      <c r="X11" s="43" t="s">
        <v>453</v>
      </c>
      <c r="Y11" s="43" t="s">
        <v>440</v>
      </c>
      <c r="Z11" s="43" t="s">
        <v>438</v>
      </c>
      <c r="AA11" s="43" t="s">
        <v>454</v>
      </c>
      <c r="AB11" s="49" t="s">
        <v>77</v>
      </c>
    </row>
    <row r="12" spans="1:28" s="12" customFormat="1" ht="36" customHeight="1">
      <c r="A12" s="10">
        <v>7716</v>
      </c>
      <c r="B12" s="10" t="s">
        <v>404</v>
      </c>
      <c r="C12" s="11" t="s">
        <v>417</v>
      </c>
      <c r="D12" s="11" t="s">
        <v>402</v>
      </c>
      <c r="E12" s="75">
        <v>27.5</v>
      </c>
      <c r="F12" s="36">
        <v>54.99</v>
      </c>
      <c r="G12" s="36">
        <v>109.99</v>
      </c>
      <c r="H12" s="13">
        <v>609529771622</v>
      </c>
      <c r="I12" s="68" t="str">
        <f>IF((IF(LEN(H12)&lt;12,((MID(H12,2,1)+MID(H12,4,1)+MID(H12,6,1)+MID(H12,8,1)+MID(H12,10,1))*13+(MID(H12,1,1)+MID(H12,3,1)+MID(H12,5,1)+MID(H12,7,1)+MID(H12,9,1)+MID(H12,11,1)))/10,((MID(H12,1,1)+MID(H12,3,1)+MID(H12,5,1)+MID(H12,7,1)+MID(H12,9,1)+MID(H12,11,1))*13+(MID(H12,2,1)+MID(H12,4,1)+MID(H12,6,1)+MID(H12,8,1)+MID(H12,10,1)+MID(H12,12,1)))/10)-IF(LEN(H12)&lt;12,INT(((MID(H12,2,1)+MID(H12,4,1)+MID(H12,6,1)+MID(H12,8,1)+MID(H12,10,1))*13+(MID(H12,1,1)+MID(H12,3,1)+MID(H12,5,1)+MID(H12,7,1)+MID(H12,9,1)+MID(H12,11,1)))/10),INT(((MID(H12,1,1)+MID(H12,3,1)+MID(H12,5,1)+MID(H12,7,1)+MID(H12,9,1)+MID(H12,11,1))*13+(MID(H12,2,1)+MID(H12,4,1)+MID(H12,6,1)+MID(H12,8,1)+MID(H12,10,1)+MID(H12,12,1)))/10)))&lt;&gt;0,"Bad UPC","OK")</f>
        <v>OK</v>
      </c>
      <c r="J12" s="10" t="s">
        <v>439</v>
      </c>
      <c r="K12" s="10" t="s">
        <v>440</v>
      </c>
      <c r="L12" s="10" t="s">
        <v>441</v>
      </c>
      <c r="M12" s="10" t="s">
        <v>442</v>
      </c>
      <c r="N12" s="10">
        <v>1254</v>
      </c>
      <c r="O12" s="76"/>
      <c r="P12" s="10" t="s">
        <v>420</v>
      </c>
      <c r="Q12" s="76" t="s">
        <v>422</v>
      </c>
      <c r="R12" s="11" t="s">
        <v>423</v>
      </c>
      <c r="S12" s="11" t="s">
        <v>424</v>
      </c>
      <c r="T12" s="11" t="s">
        <v>425</v>
      </c>
      <c r="U12" s="11" t="s">
        <v>428</v>
      </c>
      <c r="V12" s="61"/>
      <c r="W12" s="10"/>
      <c r="X12" s="10" t="s">
        <v>453</v>
      </c>
      <c r="Y12" s="10" t="s">
        <v>440</v>
      </c>
      <c r="Z12" s="10" t="s">
        <v>438</v>
      </c>
      <c r="AA12" s="10" t="s">
        <v>454</v>
      </c>
      <c r="AB12" s="77" t="s">
        <v>77</v>
      </c>
    </row>
    <row r="13" spans="1:28" s="50" customFormat="1" ht="142.5" customHeight="1">
      <c r="A13" s="43">
        <v>7720</v>
      </c>
      <c r="B13" s="43" t="s">
        <v>468</v>
      </c>
      <c r="C13" s="44" t="s">
        <v>418</v>
      </c>
      <c r="D13" s="44" t="s">
        <v>401</v>
      </c>
      <c r="E13" s="72">
        <v>62.5</v>
      </c>
      <c r="F13" s="52">
        <v>124.99</v>
      </c>
      <c r="G13" s="52">
        <v>249.99</v>
      </c>
      <c r="H13" s="47">
        <v>609529772018</v>
      </c>
      <c r="I13" s="66" t="str">
        <f t="shared" si="0"/>
        <v>OK</v>
      </c>
      <c r="J13" s="43" t="s">
        <v>443</v>
      </c>
      <c r="K13" s="43" t="s">
        <v>437</v>
      </c>
      <c r="L13" s="43" t="s">
        <v>433</v>
      </c>
      <c r="M13" s="43" t="s">
        <v>438</v>
      </c>
      <c r="N13" s="43">
        <v>2940</v>
      </c>
      <c r="O13" s="79" t="s">
        <v>462</v>
      </c>
      <c r="P13" s="43" t="s">
        <v>420</v>
      </c>
      <c r="Q13" s="44" t="s">
        <v>421</v>
      </c>
      <c r="R13" s="60" t="s">
        <v>409</v>
      </c>
      <c r="S13" s="44" t="s">
        <v>426</v>
      </c>
      <c r="T13" s="44" t="s">
        <v>427</v>
      </c>
      <c r="U13" s="44" t="s">
        <v>413</v>
      </c>
      <c r="V13" s="54" t="s">
        <v>428</v>
      </c>
      <c r="W13" s="43"/>
      <c r="X13" s="43" t="s">
        <v>455</v>
      </c>
      <c r="Y13" s="43" t="s">
        <v>451</v>
      </c>
      <c r="Z13" s="43" t="s">
        <v>447</v>
      </c>
      <c r="AA13" s="43" t="s">
        <v>452</v>
      </c>
      <c r="AB13" s="49" t="s">
        <v>77</v>
      </c>
    </row>
    <row r="14" spans="1:28" s="12" customFormat="1" ht="36.75" customHeight="1">
      <c r="A14" s="10">
        <v>7720</v>
      </c>
      <c r="B14" s="10" t="s">
        <v>469</v>
      </c>
      <c r="C14" s="11" t="s">
        <v>418</v>
      </c>
      <c r="D14" s="11" t="s">
        <v>402</v>
      </c>
      <c r="E14" s="75">
        <v>62.5</v>
      </c>
      <c r="F14" s="36">
        <v>124.99</v>
      </c>
      <c r="G14" s="36">
        <v>249.99</v>
      </c>
      <c r="H14" s="13">
        <v>609529772025</v>
      </c>
      <c r="I14" s="68" t="str">
        <f>IF((IF(LEN(H14)&lt;12,((MID(H14,2,1)+MID(H14,4,1)+MID(H14,6,1)+MID(H14,8,1)+MID(H14,10,1))*13+(MID(H14,1,1)+MID(H14,3,1)+MID(H14,5,1)+MID(H14,7,1)+MID(H14,9,1)+MID(H14,11,1)))/10,((MID(H14,1,1)+MID(H14,3,1)+MID(H14,5,1)+MID(H14,7,1)+MID(H14,9,1)+MID(H14,11,1))*13+(MID(H14,2,1)+MID(H14,4,1)+MID(H14,6,1)+MID(H14,8,1)+MID(H14,10,1)+MID(H14,12,1)))/10)-IF(LEN(H14)&lt;12,INT(((MID(H14,2,1)+MID(H14,4,1)+MID(H14,6,1)+MID(H14,8,1)+MID(H14,10,1))*13+(MID(H14,1,1)+MID(H14,3,1)+MID(H14,5,1)+MID(H14,7,1)+MID(H14,9,1)+MID(H14,11,1)))/10),INT(((MID(H14,1,1)+MID(H14,3,1)+MID(H14,5,1)+MID(H14,7,1)+MID(H14,9,1)+MID(H14,11,1))*13+(MID(H14,2,1)+MID(H14,4,1)+MID(H14,6,1)+MID(H14,8,1)+MID(H14,10,1)+MID(H14,12,1)))/10)))&lt;&gt;0,"Bad UPC","OK")</f>
        <v>OK</v>
      </c>
      <c r="J14" s="10" t="s">
        <v>443</v>
      </c>
      <c r="K14" s="10" t="s">
        <v>437</v>
      </c>
      <c r="L14" s="10" t="s">
        <v>433</v>
      </c>
      <c r="M14" s="10" t="s">
        <v>438</v>
      </c>
      <c r="N14" s="10">
        <v>2940</v>
      </c>
      <c r="O14" s="76"/>
      <c r="P14" s="10" t="s">
        <v>420</v>
      </c>
      <c r="Q14" s="11" t="s">
        <v>421</v>
      </c>
      <c r="R14" s="78" t="s">
        <v>409</v>
      </c>
      <c r="S14" s="11" t="s">
        <v>426</v>
      </c>
      <c r="T14" s="11" t="s">
        <v>427</v>
      </c>
      <c r="U14" s="11" t="s">
        <v>413</v>
      </c>
      <c r="V14" s="61" t="s">
        <v>428</v>
      </c>
      <c r="W14" s="10"/>
      <c r="X14" s="10" t="s">
        <v>455</v>
      </c>
      <c r="Y14" s="10" t="s">
        <v>451</v>
      </c>
      <c r="Z14" s="10" t="s">
        <v>447</v>
      </c>
      <c r="AA14" s="10" t="s">
        <v>452</v>
      </c>
      <c r="AB14" s="77" t="s">
        <v>77</v>
      </c>
    </row>
    <row r="15" spans="1:28" s="50" customFormat="1" ht="141.75" customHeight="1">
      <c r="A15" s="43">
        <v>7730</v>
      </c>
      <c r="B15" s="43" t="s">
        <v>405</v>
      </c>
      <c r="C15" s="44" t="s">
        <v>419</v>
      </c>
      <c r="D15" s="44" t="s">
        <v>401</v>
      </c>
      <c r="E15" s="72">
        <v>72.5</v>
      </c>
      <c r="F15" s="52">
        <v>144.99</v>
      </c>
      <c r="G15" s="52">
        <v>289.99</v>
      </c>
      <c r="H15" s="47">
        <v>609529773015</v>
      </c>
      <c r="I15" s="66" t="str">
        <f>IF((IF(LEN(H15)&lt;12,((MID(H15,2,1)+MID(H15,4,1)+MID(H15,6,1)+MID(H15,8,1)+MID(H15,10,1))*13+(MID(H15,1,1)+MID(H15,3,1)+MID(H15,5,1)+MID(H15,7,1)+MID(H15,9,1)+MID(H15,11,1)))/10,((MID(H15,1,1)+MID(H15,3,1)+MID(H15,5,1)+MID(H15,7,1)+MID(H15,9,1)+MID(H15,11,1))*13+(MID(H15,2,1)+MID(H15,4,1)+MID(H15,6,1)+MID(H15,8,1)+MID(H15,10,1)+MID(H15,12,1)))/10)-IF(LEN(H15)&lt;12,INT(((MID(H15,2,1)+MID(H15,4,1)+MID(H15,6,1)+MID(H15,8,1)+MID(H15,10,1))*13+(MID(H15,1,1)+MID(H15,3,1)+MID(H15,5,1)+MID(H15,7,1)+MID(H15,9,1)+MID(H15,11,1)))/10),INT(((MID(H15,1,1)+MID(H15,3,1)+MID(H15,5,1)+MID(H15,7,1)+MID(H15,9,1)+MID(H15,11,1))*13+(MID(H15,2,1)+MID(H15,4,1)+MID(H15,6,1)+MID(H15,8,1)+MID(H15,10,1)+MID(H15,12,1)))/10)))&lt;&gt;0,"Bad UPC","OK")</f>
        <v>OK</v>
      </c>
      <c r="J15" s="43" t="s">
        <v>444</v>
      </c>
      <c r="K15" s="43" t="s">
        <v>445</v>
      </c>
      <c r="L15" s="43" t="s">
        <v>431</v>
      </c>
      <c r="M15" s="43" t="s">
        <v>440</v>
      </c>
      <c r="N15" s="43">
        <v>6480</v>
      </c>
      <c r="O15" s="79" t="s">
        <v>462</v>
      </c>
      <c r="P15" s="43" t="s">
        <v>420</v>
      </c>
      <c r="Q15" s="44" t="s">
        <v>421</v>
      </c>
      <c r="R15" s="60" t="s">
        <v>409</v>
      </c>
      <c r="S15" s="44" t="s">
        <v>426</v>
      </c>
      <c r="T15" s="44" t="s">
        <v>427</v>
      </c>
      <c r="U15" s="44" t="s">
        <v>413</v>
      </c>
      <c r="V15" s="54" t="s">
        <v>428</v>
      </c>
      <c r="W15" s="43"/>
      <c r="X15" s="43" t="s">
        <v>435</v>
      </c>
      <c r="Y15" s="43" t="s">
        <v>436</v>
      </c>
      <c r="Z15" s="43" t="s">
        <v>441</v>
      </c>
      <c r="AA15" s="43" t="s">
        <v>456</v>
      </c>
      <c r="AB15" s="49" t="s">
        <v>77</v>
      </c>
    </row>
    <row r="16" spans="1:28" s="12" customFormat="1" ht="30.75" customHeight="1">
      <c r="A16" s="10">
        <v>7730</v>
      </c>
      <c r="B16" s="10" t="s">
        <v>406</v>
      </c>
      <c r="C16" s="11" t="s">
        <v>419</v>
      </c>
      <c r="D16" s="11" t="s">
        <v>402</v>
      </c>
      <c r="E16" s="75">
        <v>72.5</v>
      </c>
      <c r="F16" s="36">
        <v>124.99</v>
      </c>
      <c r="G16" s="36">
        <v>289.99</v>
      </c>
      <c r="H16" s="13">
        <v>609529773022</v>
      </c>
      <c r="I16" s="68" t="str">
        <f>IF((IF(LEN(H16)&lt;12,((MID(H16,2,1)+MID(H16,4,1)+MID(H16,6,1)+MID(H16,8,1)+MID(H16,10,1))*13+(MID(H16,1,1)+MID(H16,3,1)+MID(H16,5,1)+MID(H16,7,1)+MID(H16,9,1)+MID(H16,11,1)))/10,((MID(H16,1,1)+MID(H16,3,1)+MID(H16,5,1)+MID(H16,7,1)+MID(H16,9,1)+MID(H16,11,1))*13+(MID(H16,2,1)+MID(H16,4,1)+MID(H16,6,1)+MID(H16,8,1)+MID(H16,10,1)+MID(H16,12,1)))/10)-IF(LEN(H16)&lt;12,INT(((MID(H16,2,1)+MID(H16,4,1)+MID(H16,6,1)+MID(H16,8,1)+MID(H16,10,1))*13+(MID(H16,1,1)+MID(H16,3,1)+MID(H16,5,1)+MID(H16,7,1)+MID(H16,9,1)+MID(H16,11,1)))/10),INT(((MID(H16,1,1)+MID(H16,3,1)+MID(H16,5,1)+MID(H16,7,1)+MID(H16,9,1)+MID(H16,11,1))*13+(MID(H16,2,1)+MID(H16,4,1)+MID(H16,6,1)+MID(H16,8,1)+MID(H16,10,1)+MID(H16,12,1)))/10)))&lt;&gt;0,"Bad UPC","OK")</f>
        <v>OK</v>
      </c>
      <c r="J16" s="10" t="s">
        <v>444</v>
      </c>
      <c r="K16" s="10" t="s">
        <v>445</v>
      </c>
      <c r="L16" s="10" t="s">
        <v>431</v>
      </c>
      <c r="M16" s="10" t="s">
        <v>440</v>
      </c>
      <c r="N16" s="10">
        <v>6480</v>
      </c>
      <c r="O16" s="76"/>
      <c r="P16" s="10" t="s">
        <v>420</v>
      </c>
      <c r="Q16" s="10" t="s">
        <v>421</v>
      </c>
      <c r="R16" s="78" t="s">
        <v>409</v>
      </c>
      <c r="S16" s="11" t="s">
        <v>426</v>
      </c>
      <c r="T16" s="11" t="s">
        <v>427</v>
      </c>
      <c r="U16" s="11" t="s">
        <v>413</v>
      </c>
      <c r="V16" s="61" t="s">
        <v>428</v>
      </c>
      <c r="W16" s="10"/>
      <c r="X16" s="10" t="s">
        <v>435</v>
      </c>
      <c r="Y16" s="10" t="s">
        <v>436</v>
      </c>
      <c r="Z16" s="10" t="s">
        <v>441</v>
      </c>
      <c r="AA16" s="10" t="s">
        <v>456</v>
      </c>
      <c r="AB16" s="77" t="s">
        <v>77</v>
      </c>
    </row>
    <row r="17" spans="1:3" ht="15">
      <c r="A17" s="18"/>
      <c r="B17" s="18"/>
      <c r="C17" s="18"/>
    </row>
    <row r="18" spans="1:3" ht="15">
      <c r="A18" s="18"/>
      <c r="B18" s="18"/>
      <c r="C18" s="18"/>
    </row>
    <row r="19" spans="1:3" ht="15">
      <c r="A19" s="18"/>
      <c r="B19" s="18"/>
      <c r="C19" s="18"/>
    </row>
    <row r="20" spans="1:3" ht="15">
      <c r="A20" s="18"/>
      <c r="B20" s="18"/>
      <c r="C20" s="18"/>
    </row>
    <row r="21" spans="1:3" ht="15">
      <c r="A21" s="18"/>
      <c r="B21" s="18"/>
      <c r="C21" s="18"/>
    </row>
    <row r="22" spans="1:3" ht="15">
      <c r="A22" s="18"/>
      <c r="B22" s="18"/>
      <c r="C22" s="18"/>
    </row>
    <row r="23" spans="1:3" ht="15">
      <c r="A23" s="18"/>
      <c r="B23" s="18"/>
      <c r="C23" s="18"/>
    </row>
    <row r="24" spans="1:3" ht="15">
      <c r="A24" s="18"/>
      <c r="B24" s="18"/>
      <c r="C24" s="18"/>
    </row>
    <row r="25" spans="1:3" ht="15">
      <c r="A25" s="18"/>
      <c r="B25" s="18"/>
      <c r="C25" s="18"/>
    </row>
    <row r="26" spans="1:3" ht="15">
      <c r="A26" s="18"/>
      <c r="B26" s="18"/>
      <c r="C26" s="18"/>
    </row>
    <row r="27" spans="1:3" ht="15">
      <c r="A27" s="18"/>
      <c r="B27" s="18"/>
      <c r="C27" s="18"/>
    </row>
    <row r="28" spans="1:3" ht="15">
      <c r="A28" s="18"/>
      <c r="B28" s="18"/>
      <c r="C28" s="18"/>
    </row>
    <row r="29" spans="1:3" ht="15">
      <c r="A29" s="18"/>
      <c r="B29" s="18"/>
      <c r="C29" s="18"/>
    </row>
    <row r="30" spans="1:3" ht="15">
      <c r="A30" s="18"/>
      <c r="B30" s="18"/>
      <c r="C30" s="18"/>
    </row>
    <row r="31" spans="1:2" ht="15">
      <c r="A31" s="18"/>
      <c r="B31" s="18"/>
    </row>
    <row r="32" spans="1:2" ht="15">
      <c r="A32" s="18"/>
      <c r="B32" s="18"/>
    </row>
    <row r="33" spans="1:2" ht="15">
      <c r="A33" s="18"/>
      <c r="B33" s="18"/>
    </row>
    <row r="34" spans="1:2" ht="15">
      <c r="A34" s="18"/>
      <c r="B34" s="18"/>
    </row>
    <row r="35" spans="1:2" ht="15">
      <c r="A35" s="18"/>
      <c r="B35" s="18"/>
    </row>
    <row r="36" spans="1:2" ht="15">
      <c r="A36" s="18"/>
      <c r="B36" s="18"/>
    </row>
    <row r="37" spans="1:2" ht="15">
      <c r="A37" s="18"/>
      <c r="B37" s="18"/>
    </row>
    <row r="38" spans="1:2" ht="15">
      <c r="A38" s="18"/>
      <c r="B38" s="18"/>
    </row>
  </sheetData>
  <sheetProtection/>
  <printOptions/>
  <pageMargins left="0.7" right="0.7" top="0.75" bottom="0.75" header="0.3" footer="0.3"/>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dc:creator>
  <cp:keywords/>
  <dc:description/>
  <cp:lastModifiedBy>Mike McLoughlin</cp:lastModifiedBy>
  <cp:lastPrinted>2012-02-22T17:11:17Z</cp:lastPrinted>
  <dcterms:created xsi:type="dcterms:W3CDTF">2011-02-24T20:54:04Z</dcterms:created>
  <dcterms:modified xsi:type="dcterms:W3CDTF">2015-07-21T20:24:22Z</dcterms:modified>
  <cp:category/>
  <cp:version/>
  <cp:contentType/>
  <cp:contentStatus/>
</cp:coreProperties>
</file>