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0" yWindow="0" windowWidth="23880" windowHeight="13800" activeTab="1"/>
  </bookViews>
  <sheets>
    <sheet name="SSL MARGIN CALCULATOR" sheetId="1" r:id="rId1"/>
    <sheet name="SSL MARGIN REPORT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<sst xmlns="http://schemas.openxmlformats.org/spreadsheetml/2006/main" count="26" uniqueCount="23">
  <si>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Supplier</t>
  </si>
  <si>
    <t>Model Year</t>
  </si>
  <si>
    <t xml:space="preserve">Product Category </t>
  </si>
  <si>
    <t>Item</t>
  </si>
  <si>
    <t>Cost</t>
  </si>
  <si>
    <t>Selling Price @ Margin</t>
  </si>
  <si>
    <t>Margin @</t>
  </si>
  <si>
    <t>Selling Price</t>
  </si>
  <si>
    <t>Using the Calculator</t>
  </si>
  <si>
    <r>
      <rPr>
        <b/>
        <sz val="11"/>
        <color indexed="8"/>
        <rFont val="Calibri"/>
        <family val="2"/>
      </rPr>
      <t>•</t>
    </r>
    <r>
      <rPr>
        <b/>
        <sz val="11"/>
        <color indexed="8"/>
        <rFont val="Calibri"/>
        <family val="2"/>
      </rPr>
      <t>Enter your cost in the "Cost" column the Calculator will generate selling prices at the listed profit margins.</t>
    </r>
  </si>
  <si>
    <r>
      <rPr>
        <b/>
        <sz val="11"/>
        <color indexed="8"/>
        <rFont val="Calibri"/>
        <family val="2"/>
      </rPr>
      <t>•</t>
    </r>
    <r>
      <rPr>
        <b/>
        <sz val="11"/>
        <color indexed="8"/>
        <rFont val="Calibri"/>
        <family val="2"/>
      </rPr>
      <t xml:space="preserve">Use the optional "Margin @" feature to calculate your profit magin at any selling price.  In the "Selling Price"column enter </t>
    </r>
  </si>
  <si>
    <t xml:space="preserve">            the price you wish to sell the item at and the Calculator will generate your profit margin at the given price.</t>
  </si>
  <si>
    <t>sob2007</t>
  </si>
  <si>
    <t>Margin Report</t>
  </si>
  <si>
    <t>SSL Margin Calculator</t>
  </si>
  <si>
    <t>Option A</t>
  </si>
  <si>
    <t xml:space="preserve">Enter your cost </t>
  </si>
  <si>
    <t>enter your selling price</t>
  </si>
  <si>
    <t>your margin is</t>
  </si>
  <si>
    <t>Option B</t>
  </si>
  <si>
    <t>Enter your cost</t>
  </si>
  <si>
    <t>enter your margin</t>
  </si>
  <si>
    <t>your selling price 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</si>
</sst>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[$$-409]* #,##0.00_);_([$$-409]* \(#,##0.00\);_([$$-409]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8"/>
      <color indexed="8"/>
      <name val="Calibri"/>
      <family val="2"/>
    </font>
    <font>
      <i/>
      <u val="single"/>
      <sz val="8"/>
      <color indexed="8"/>
      <name val="Calibri"/>
      <family val="2"/>
    </font>
    <font>
      <b/>
      <i/>
      <sz val="26"/>
      <color indexed="8"/>
      <name val="Calibri"/>
      <family val="2"/>
    </font>
    <font>
      <sz val="14"/>
      <color indexed="8"/>
      <name val="Calibri"/>
      <family val="2"/>
    </font>
    <font>
      <i/>
      <sz val="2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u val="single"/>
      <sz val="14"/>
      <color theme="1"/>
      <name val="Calibri"/>
      <family val="2"/>
    </font>
    <font>
      <i/>
      <sz val="8"/>
      <color theme="1"/>
      <name val="Calibri"/>
      <family val="2"/>
    </font>
    <font>
      <i/>
      <u val="single"/>
      <sz val="8"/>
      <color theme="1"/>
      <name val="Calibri"/>
      <family val="2"/>
    </font>
    <font>
      <b/>
      <i/>
      <sz val="26"/>
      <color theme="1"/>
      <name val="Calibri"/>
      <family val="2"/>
    </font>
    <font>
      <sz val="14"/>
      <color theme="1"/>
      <name val="Calibri"/>
      <family val="2"/>
    </font>
    <font>
      <i/>
      <sz val="24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3" xfId="0" applyBorder="1" applyAlignment="1">
      <alignment/>
    </xf>
    <xf numFmtId="0" fontId="44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/>
    </xf>
    <xf numFmtId="0" fontId="0" fillId="2" borderId="15" xfId="0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4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42" fillId="33" borderId="18" xfId="0" applyFont="1" applyFill="1" applyBorder="1" applyAlignment="1">
      <alignment/>
    </xf>
    <xf numFmtId="0" fontId="42" fillId="35" borderId="19" xfId="0" applyFont="1" applyFill="1" applyBorder="1" applyAlignment="1">
      <alignment horizontal="center"/>
    </xf>
    <xf numFmtId="0" fontId="42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2" borderId="23" xfId="0" applyFill="1" applyBorder="1" applyAlignment="1" applyProtection="1">
      <alignment/>
      <protection locked="0"/>
    </xf>
    <xf numFmtId="44" fontId="0" fillId="2" borderId="23" xfId="44" applyFont="1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/>
    </xf>
    <xf numFmtId="44" fontId="0" fillId="2" borderId="23" xfId="44" applyFont="1" applyFill="1" applyBorder="1" applyAlignment="1" applyProtection="1">
      <alignment/>
      <protection/>
    </xf>
    <xf numFmtId="44" fontId="0" fillId="2" borderId="24" xfId="44" applyFont="1" applyFill="1" applyBorder="1" applyAlignment="1" applyProtection="1">
      <alignment/>
      <protection/>
    </xf>
    <xf numFmtId="44" fontId="0" fillId="33" borderId="0" xfId="44" applyFont="1" applyFill="1" applyBorder="1" applyAlignment="1">
      <alignment/>
    </xf>
    <xf numFmtId="44" fontId="0" fillId="2" borderId="25" xfId="44" applyFont="1" applyFill="1" applyBorder="1" applyAlignment="1" applyProtection="1">
      <alignment/>
      <protection locked="0"/>
    </xf>
    <xf numFmtId="164" fontId="0" fillId="34" borderId="23" xfId="57" applyNumberFormat="1" applyFont="1" applyFill="1" applyBorder="1" applyAlignment="1" applyProtection="1">
      <alignment/>
      <protection/>
    </xf>
    <xf numFmtId="165" fontId="0" fillId="2" borderId="24" xfId="57" applyNumberFormat="1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/>
    </xf>
    <xf numFmtId="44" fontId="0" fillId="0" borderId="24" xfId="44" applyFont="1" applyBorder="1" applyAlignment="1" applyProtection="1">
      <alignment/>
      <protection/>
    </xf>
    <xf numFmtId="44" fontId="0" fillId="0" borderId="25" xfId="44" applyFont="1" applyBorder="1" applyAlignment="1" applyProtection="1">
      <alignment/>
      <protection locked="0"/>
    </xf>
    <xf numFmtId="165" fontId="0" fillId="0" borderId="24" xfId="57" applyNumberFormat="1" applyFont="1" applyBorder="1" applyAlignment="1" applyProtection="1">
      <alignment horizontal="center"/>
      <protection hidden="1"/>
    </xf>
    <xf numFmtId="44" fontId="0" fillId="0" borderId="23" xfId="44" applyFont="1" applyFill="1" applyBorder="1" applyAlignment="1" applyProtection="1">
      <alignment/>
      <protection/>
    </xf>
    <xf numFmtId="165" fontId="0" fillId="0" borderId="24" xfId="57" applyNumberFormat="1" applyFont="1" applyFill="1" applyBorder="1" applyAlignment="1" applyProtection="1">
      <alignment horizontal="center"/>
      <protection/>
    </xf>
    <xf numFmtId="165" fontId="0" fillId="0" borderId="24" xfId="57" applyNumberFormat="1" applyFont="1" applyBorder="1" applyAlignment="1" applyProtection="1">
      <alignment horizontal="center"/>
      <protection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8" xfId="0" applyFill="1" applyBorder="1" applyAlignment="1">
      <alignment horizontal="center"/>
    </xf>
    <xf numFmtId="44" fontId="0" fillId="34" borderId="23" xfId="0" applyNumberFormat="1" applyFill="1" applyBorder="1" applyAlignment="1" applyProtection="1">
      <alignment/>
      <protection/>
    </xf>
    <xf numFmtId="44" fontId="0" fillId="0" borderId="23" xfId="44" applyFont="1" applyFill="1" applyBorder="1" applyAlignment="1" applyProtection="1">
      <alignment/>
      <protection locked="0"/>
    </xf>
    <xf numFmtId="0" fontId="42" fillId="35" borderId="26" xfId="0" applyFont="1" applyFill="1" applyBorder="1" applyAlignment="1">
      <alignment horizontal="center" vertical="center"/>
    </xf>
    <xf numFmtId="0" fontId="42" fillId="35" borderId="27" xfId="0" applyFont="1" applyFill="1" applyBorder="1" applyAlignment="1">
      <alignment/>
    </xf>
    <xf numFmtId="0" fontId="42" fillId="35" borderId="27" xfId="0" applyFont="1" applyFill="1" applyBorder="1" applyAlignment="1">
      <alignment horizontal="center"/>
    </xf>
    <xf numFmtId="0" fontId="42" fillId="35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5" fillId="33" borderId="0" xfId="0" applyFont="1" applyFill="1" applyBorder="1" applyAlignment="1">
      <alignment/>
    </xf>
    <xf numFmtId="0" fontId="42" fillId="35" borderId="29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1" xfId="0" applyBorder="1" applyAlignment="1">
      <alignment/>
    </xf>
    <xf numFmtId="0" fontId="42" fillId="35" borderId="27" xfId="0" applyFont="1" applyFill="1" applyBorder="1" applyAlignment="1">
      <alignment horizontal="center" vertical="center"/>
    </xf>
    <xf numFmtId="164" fontId="0" fillId="34" borderId="32" xfId="57" applyNumberFormat="1" applyFont="1" applyFill="1" applyBorder="1" applyAlignment="1" applyProtection="1">
      <alignment/>
      <protection/>
    </xf>
    <xf numFmtId="44" fontId="0" fillId="0" borderId="33" xfId="44" applyFont="1" applyBorder="1" applyAlignment="1" applyProtection="1">
      <alignment/>
      <protection locked="0"/>
    </xf>
    <xf numFmtId="44" fontId="0" fillId="0" borderId="34" xfId="44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46" fillId="0" borderId="31" xfId="0" applyFont="1" applyBorder="1" applyAlignment="1">
      <alignment horizontal="center"/>
    </xf>
    <xf numFmtId="0" fontId="47" fillId="0" borderId="35" xfId="0" applyFont="1" applyBorder="1" applyAlignment="1">
      <alignment horizontal="right"/>
    </xf>
    <xf numFmtId="0" fontId="48" fillId="33" borderId="0" xfId="0" applyFont="1" applyFill="1" applyBorder="1" applyAlignment="1">
      <alignment horizontal="center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42" fillId="33" borderId="17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/>
    </xf>
    <xf numFmtId="0" fontId="42" fillId="35" borderId="29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29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9" fillId="0" borderId="11" xfId="0" applyFont="1" applyBorder="1" applyAlignment="1">
      <alignment/>
    </xf>
    <xf numFmtId="0" fontId="0" fillId="0" borderId="12" xfId="0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66" fontId="0" fillId="0" borderId="0" xfId="44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51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166" fontId="44" fillId="36" borderId="15" xfId="44" applyNumberFormat="1" applyFont="1" applyFill="1" applyBorder="1" applyAlignment="1" applyProtection="1">
      <alignment vertical="center"/>
      <protection locked="0"/>
    </xf>
    <xf numFmtId="0" fontId="4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65" fontId="52" fillId="34" borderId="15" xfId="57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0" fontId="44" fillId="0" borderId="13" xfId="0" applyFont="1" applyBorder="1" applyAlignment="1">
      <alignment vertical="center"/>
    </xf>
    <xf numFmtId="166" fontId="44" fillId="16" borderId="15" xfId="44" applyNumberFormat="1" applyFont="1" applyFill="1" applyBorder="1" applyAlignment="1" applyProtection="1">
      <alignment vertical="center"/>
      <protection locked="0"/>
    </xf>
    <xf numFmtId="9" fontId="44" fillId="16" borderId="15" xfId="57" applyFont="1" applyFill="1" applyBorder="1" applyAlignment="1" applyProtection="1">
      <alignment horizontal="center" vertical="center"/>
      <protection locked="0"/>
    </xf>
    <xf numFmtId="166" fontId="52" fillId="34" borderId="15" xfId="44" applyNumberFormat="1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0" fillId="0" borderId="30" xfId="0" applyBorder="1" applyAlignment="1">
      <alignment/>
    </xf>
    <xf numFmtId="0" fontId="49" fillId="0" borderId="3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152400</xdr:rowOff>
    </xdr:from>
    <xdr:to>
      <xdr:col>13</xdr:col>
      <xdr:colOff>838200</xdr:colOff>
      <xdr:row>4</xdr:row>
      <xdr:rowOff>200025</xdr:rowOff>
    </xdr:to>
    <xdr:pic>
      <xdr:nvPicPr>
        <xdr:cNvPr id="1" name="Picture 2" descr="Logo new colors no tag lin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9052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152400</xdr:rowOff>
    </xdr:from>
    <xdr:to>
      <xdr:col>6</xdr:col>
      <xdr:colOff>0</xdr:colOff>
      <xdr:row>4</xdr:row>
      <xdr:rowOff>200025</xdr:rowOff>
    </xdr:to>
    <xdr:pic>
      <xdr:nvPicPr>
        <xdr:cNvPr id="2" name="Picture 1" descr="Logo new colors no tag lin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39052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</xdr:row>
      <xdr:rowOff>57150</xdr:rowOff>
    </xdr:from>
    <xdr:to>
      <xdr:col>6</xdr:col>
      <xdr:colOff>95250</xdr:colOff>
      <xdr:row>3</xdr:row>
      <xdr:rowOff>142875</xdr:rowOff>
    </xdr:to>
    <xdr:pic>
      <xdr:nvPicPr>
        <xdr:cNvPr id="1" name="Picture 4" descr="Logo new colors no tag lin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4765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561975</xdr:colOff>
      <xdr:row>1</xdr:row>
      <xdr:rowOff>57150</xdr:rowOff>
    </xdr:from>
    <xdr:to>
      <xdr:col>16</xdr:col>
      <xdr:colOff>647700</xdr:colOff>
      <xdr:row>3</xdr:row>
      <xdr:rowOff>161925</xdr:rowOff>
    </xdr:to>
    <xdr:pic>
      <xdr:nvPicPr>
        <xdr:cNvPr id="2" name="Picture 5" descr="Logo new colors no tag lin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4765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showGridLines="0" workbookViewId="0" topLeftCell="A1">
      <selection activeCell="F8" sqref="F8"/>
    </sheetView>
  </sheetViews>
  <sheetFormatPr defaultColWidth="8.8515625" defaultRowHeight="15"/>
  <cols>
    <col min="1" max="2" width="5.28125" style="0" customWidth="1"/>
    <col min="3" max="4" width="8.8515625" style="0" customWidth="1"/>
    <col min="5" max="5" width="0.9921875" style="0" customWidth="1"/>
    <col min="6" max="6" width="13.421875" style="0" customWidth="1"/>
    <col min="7" max="7" width="3.140625" style="0" customWidth="1"/>
    <col min="8" max="8" width="8.8515625" style="0" customWidth="1"/>
    <col min="9" max="9" width="11.28125" style="0" customWidth="1"/>
    <col min="10" max="10" width="0.9921875" style="0" customWidth="1"/>
    <col min="11" max="11" width="13.421875" style="0" customWidth="1"/>
    <col min="12" max="12" width="0.9921875" style="0" customWidth="1"/>
    <col min="13" max="13" width="6.421875" style="0" customWidth="1"/>
    <col min="14" max="14" width="12.8515625" style="0" customWidth="1"/>
    <col min="15" max="15" width="0.9921875" style="0" customWidth="1"/>
    <col min="16" max="16" width="17.140625" style="89" customWidth="1"/>
    <col min="17" max="17" width="2.8515625" style="0" customWidth="1"/>
  </cols>
  <sheetData>
    <row r="1" ht="18.75" thickBot="1"/>
    <row r="2" spans="2:17" ht="19.5" thickTop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93"/>
    </row>
    <row r="3" spans="2:17" ht="18.75">
      <c r="B3" s="11"/>
      <c r="C3" s="59"/>
      <c r="D3" s="59"/>
      <c r="E3" s="59"/>
      <c r="F3" s="94" t="s">
        <v>14</v>
      </c>
      <c r="G3" s="94"/>
      <c r="H3" s="94"/>
      <c r="I3" s="94"/>
      <c r="J3" s="94"/>
      <c r="K3" s="94"/>
      <c r="L3" s="94"/>
      <c r="M3" s="94"/>
      <c r="N3" s="94"/>
      <c r="O3" s="59"/>
      <c r="P3" s="95"/>
      <c r="Q3" s="64"/>
    </row>
    <row r="4" spans="2:17" ht="18.75">
      <c r="B4" s="11"/>
      <c r="C4" s="59"/>
      <c r="D4" s="59"/>
      <c r="E4" s="59"/>
      <c r="F4" s="94"/>
      <c r="G4" s="94"/>
      <c r="H4" s="94"/>
      <c r="I4" s="94"/>
      <c r="J4" s="94"/>
      <c r="K4" s="94"/>
      <c r="L4" s="94"/>
      <c r="M4" s="94"/>
      <c r="N4" s="94"/>
      <c r="O4" s="59"/>
      <c r="P4" s="95"/>
      <c r="Q4" s="64"/>
    </row>
    <row r="5" spans="2:17" ht="18.75">
      <c r="B5" s="11"/>
      <c r="C5" s="59"/>
      <c r="D5" s="59"/>
      <c r="E5" s="59"/>
      <c r="F5" s="59"/>
      <c r="G5" s="59"/>
      <c r="H5" s="59"/>
      <c r="I5" s="59"/>
      <c r="J5" s="59"/>
      <c r="K5" s="96"/>
      <c r="L5" s="59"/>
      <c r="M5" s="59"/>
      <c r="N5" s="59"/>
      <c r="O5" s="59"/>
      <c r="P5" s="95"/>
      <c r="Q5" s="64"/>
    </row>
    <row r="6" spans="2:17" ht="15" customHeight="1">
      <c r="B6" s="11"/>
      <c r="C6" s="97" t="s">
        <v>15</v>
      </c>
      <c r="D6" s="97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95"/>
      <c r="Q6" s="64"/>
    </row>
    <row r="7" spans="2:17" ht="15" customHeight="1" thickBot="1">
      <c r="B7" s="11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95"/>
      <c r="Q7" s="64"/>
    </row>
    <row r="8" spans="2:17" s="106" customFormat="1" ht="21" customHeight="1" thickBot="1">
      <c r="B8" s="98"/>
      <c r="C8" s="99"/>
      <c r="D8" s="100" t="s">
        <v>16</v>
      </c>
      <c r="E8" s="99"/>
      <c r="F8" s="101"/>
      <c r="G8" s="99"/>
      <c r="H8" s="99"/>
      <c r="I8" s="100" t="s">
        <v>17</v>
      </c>
      <c r="J8" s="99"/>
      <c r="K8" s="101"/>
      <c r="L8" s="99"/>
      <c r="M8" s="102" t="s">
        <v>18</v>
      </c>
      <c r="N8" s="102"/>
      <c r="O8" s="103"/>
      <c r="P8" s="104">
        <f>M9</f>
      </c>
      <c r="Q8" s="105"/>
    </row>
    <row r="9" spans="2:17" ht="18">
      <c r="B9" s="11"/>
      <c r="C9" s="59"/>
      <c r="D9" s="59"/>
      <c r="E9" s="59"/>
      <c r="F9" s="59"/>
      <c r="G9" s="59"/>
      <c r="H9" s="59"/>
      <c r="I9" s="59"/>
      <c r="J9" s="59"/>
      <c r="K9" s="59"/>
      <c r="L9" s="59"/>
      <c r="M9" s="107">
        <f>IF(K8=0,"",1-(F8/K8))</f>
      </c>
      <c r="N9" s="107"/>
      <c r="O9" s="59"/>
      <c r="P9" s="95"/>
      <c r="Q9" s="64"/>
    </row>
    <row r="10" spans="2:17" ht="15" customHeight="1">
      <c r="B10" s="11"/>
      <c r="C10" s="97" t="s">
        <v>19</v>
      </c>
      <c r="D10" s="9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95"/>
      <c r="Q10" s="64"/>
    </row>
    <row r="11" spans="2:17" ht="18.75" thickBot="1">
      <c r="B11" s="1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95"/>
      <c r="Q11" s="64"/>
    </row>
    <row r="12" spans="2:17" s="113" customFormat="1" ht="21" customHeight="1" thickBot="1">
      <c r="B12" s="108"/>
      <c r="C12" s="99"/>
      <c r="D12" s="100" t="s">
        <v>20</v>
      </c>
      <c r="E12" s="99"/>
      <c r="F12" s="109"/>
      <c r="G12" s="99"/>
      <c r="H12" s="99"/>
      <c r="I12" s="100" t="s">
        <v>21</v>
      </c>
      <c r="J12" s="99"/>
      <c r="K12" s="110"/>
      <c r="L12" s="99"/>
      <c r="M12" s="102" t="s">
        <v>22</v>
      </c>
      <c r="N12" s="102"/>
      <c r="O12" s="99"/>
      <c r="P12" s="111">
        <f>M13</f>
        <v>0</v>
      </c>
      <c r="Q12" s="112"/>
    </row>
    <row r="13" spans="2:17" ht="18">
      <c r="B13" s="1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107">
        <f>F12/(1-K12)</f>
        <v>0</v>
      </c>
      <c r="N13" s="107"/>
      <c r="O13" s="59"/>
      <c r="P13" s="114"/>
      <c r="Q13" s="64"/>
    </row>
    <row r="14" spans="2:17" ht="18.75" thickBot="1">
      <c r="B14" s="115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116"/>
      <c r="Q14" s="74" t="s">
        <v>12</v>
      </c>
    </row>
    <row r="15" ht="18.75" thickTop="1"/>
  </sheetData>
  <sheetProtection sheet="1" objects="1" scenarios="1" selectLockedCells="1"/>
  <mergeCells count="7">
    <mergeCell ref="M13:N13"/>
    <mergeCell ref="F3:N4"/>
    <mergeCell ref="C6:D6"/>
    <mergeCell ref="M8:N8"/>
    <mergeCell ref="M9:N9"/>
    <mergeCell ref="C10:D10"/>
    <mergeCell ref="M12:N12"/>
  </mergeCells>
  <printOptions/>
  <pageMargins left="0.40625" right="0.239583333333333" top="0.75" bottom="0.75" header="0.3" footer="0.3"/>
  <pageSetup horizontalDpi="600" verticalDpi="600" orientation="landscape" scale="85"/>
  <headerFooter alignWithMargins="0">
    <oddHeader>&amp;CSSL MARGIN CALCULATOR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4"/>
  <sheetViews>
    <sheetView showGridLines="0" tabSelected="1" workbookViewId="0" topLeftCell="A1">
      <selection activeCell="E5" sqref="E5:M5"/>
    </sheetView>
  </sheetViews>
  <sheetFormatPr defaultColWidth="8.8515625" defaultRowHeight="15"/>
  <cols>
    <col min="1" max="1" width="2.421875" style="0" customWidth="1"/>
    <col min="2" max="2" width="3.00390625" style="1" customWidth="1"/>
    <col min="3" max="3" width="2.8515625" style="1" customWidth="1"/>
    <col min="4" max="4" width="15.421875" style="0" customWidth="1"/>
    <col min="5" max="5" width="12.28125" style="0" customWidth="1"/>
    <col min="6" max="6" width="0.42578125" style="0" customWidth="1"/>
    <col min="7" max="7" width="12.28125" style="0" customWidth="1"/>
    <col min="8" max="8" width="0.42578125" style="0" customWidth="1"/>
    <col min="9" max="9" width="11.421875" style="0" customWidth="1"/>
    <col min="10" max="10" width="0.42578125" style="0" customWidth="1"/>
    <col min="11" max="11" width="11.421875" style="0" customWidth="1"/>
    <col min="12" max="12" width="0.42578125" style="0" customWidth="1"/>
    <col min="13" max="13" width="11.421875" style="0" customWidth="1"/>
    <col min="14" max="14" width="0.42578125" style="0" customWidth="1"/>
    <col min="15" max="15" width="11.421875" style="0" customWidth="1"/>
    <col min="16" max="16" width="0.42578125" style="0" customWidth="1"/>
    <col min="17" max="17" width="11.421875" style="0" customWidth="1"/>
    <col min="18" max="18" width="2.140625" style="0" customWidth="1"/>
    <col min="19" max="19" width="11.421875" style="0" customWidth="1"/>
    <col min="20" max="20" width="0.42578125" style="0" customWidth="1"/>
    <col min="21" max="21" width="11.7109375" style="2" customWidth="1"/>
    <col min="22" max="22" width="3.7109375" style="0" customWidth="1"/>
    <col min="23" max="23" width="4.140625" style="0" customWidth="1"/>
  </cols>
  <sheetData>
    <row r="1" ht="15" thickBot="1"/>
    <row r="2" spans="2:22" ht="15.75" thickTop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6"/>
    </row>
    <row r="3" spans="2:22" ht="33.75">
      <c r="B3" s="7"/>
      <c r="C3" s="8"/>
      <c r="D3" s="75" t="s">
        <v>13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8"/>
      <c r="U3" s="9"/>
      <c r="V3" s="10"/>
    </row>
    <row r="4" spans="2:23" ht="15.7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10"/>
      <c r="W4" s="11"/>
    </row>
    <row r="5" spans="2:23" ht="18.75" customHeight="1" thickBot="1">
      <c r="B5" s="7"/>
      <c r="C5" s="8"/>
      <c r="D5" s="12" t="s">
        <v>0</v>
      </c>
      <c r="E5" s="76"/>
      <c r="F5" s="77"/>
      <c r="G5" s="77"/>
      <c r="H5" s="77"/>
      <c r="I5" s="77"/>
      <c r="J5" s="77"/>
      <c r="K5" s="77"/>
      <c r="L5" s="77"/>
      <c r="M5" s="78"/>
      <c r="N5" s="8"/>
      <c r="O5" s="12"/>
      <c r="P5" s="13" t="s">
        <v>1</v>
      </c>
      <c r="Q5" s="14"/>
      <c r="R5" s="8"/>
      <c r="S5" s="8"/>
      <c r="T5" s="8"/>
      <c r="U5" s="9"/>
      <c r="V5" s="10"/>
      <c r="W5" s="11"/>
    </row>
    <row r="6" spans="2:22" ht="15" thickBo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10"/>
    </row>
    <row r="7" spans="2:22" ht="18.75" customHeight="1" thickBot="1">
      <c r="B7" s="7"/>
      <c r="C7" s="8"/>
      <c r="D7" s="15" t="s">
        <v>2</v>
      </c>
      <c r="E7" s="76"/>
      <c r="F7" s="77"/>
      <c r="G7" s="77"/>
      <c r="H7" s="77"/>
      <c r="I7" s="77"/>
      <c r="J7" s="77"/>
      <c r="K7" s="77"/>
      <c r="L7" s="77"/>
      <c r="M7" s="78"/>
      <c r="N7" s="8"/>
      <c r="O7" s="8"/>
      <c r="P7" s="8"/>
      <c r="Q7" s="8"/>
      <c r="R7" s="8"/>
      <c r="S7" s="8"/>
      <c r="T7" s="8"/>
      <c r="U7" s="9"/>
      <c r="V7" s="10"/>
    </row>
    <row r="8" spans="2:22" ht="18.75" customHeight="1">
      <c r="B8" s="7"/>
      <c r="C8" s="8"/>
      <c r="D8" s="15"/>
      <c r="E8" s="72"/>
      <c r="F8" s="72"/>
      <c r="G8" s="72"/>
      <c r="H8" s="72"/>
      <c r="I8" s="72"/>
      <c r="J8" s="72"/>
      <c r="K8" s="72"/>
      <c r="L8" s="72"/>
      <c r="M8" s="72"/>
      <c r="N8" s="8"/>
      <c r="O8" s="8"/>
      <c r="P8" s="8"/>
      <c r="Q8" s="8"/>
      <c r="R8" s="8"/>
      <c r="S8" s="86" t="s">
        <v>6</v>
      </c>
      <c r="T8" s="87"/>
      <c r="U8" s="88"/>
      <c r="V8" s="10"/>
    </row>
    <row r="9" spans="2:22" ht="3.75" customHeight="1" thickBo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5"/>
      <c r="T9" s="26"/>
      <c r="U9" s="29"/>
      <c r="V9" s="10"/>
    </row>
    <row r="10" spans="2:22" s="21" customFormat="1" ht="13.5">
      <c r="B10" s="16"/>
      <c r="C10" s="17"/>
      <c r="D10" s="79" t="s">
        <v>3</v>
      </c>
      <c r="E10" s="79" t="s">
        <v>4</v>
      </c>
      <c r="F10" s="63"/>
      <c r="G10" s="82" t="s">
        <v>5</v>
      </c>
      <c r="H10" s="82"/>
      <c r="I10" s="82"/>
      <c r="J10" s="82"/>
      <c r="K10" s="82"/>
      <c r="L10" s="82"/>
      <c r="M10" s="82"/>
      <c r="N10" s="82"/>
      <c r="O10" s="82"/>
      <c r="P10" s="82"/>
      <c r="Q10" s="83"/>
      <c r="R10" s="18"/>
      <c r="S10" s="84" t="s">
        <v>7</v>
      </c>
      <c r="T10" s="19"/>
      <c r="U10" s="62" t="s">
        <v>6</v>
      </c>
      <c r="V10" s="20"/>
    </row>
    <row r="11" spans="2:22" s="21" customFormat="1" ht="15" thickBot="1">
      <c r="B11" s="16"/>
      <c r="C11" s="22"/>
      <c r="D11" s="80"/>
      <c r="E11" s="81"/>
      <c r="F11" s="55"/>
      <c r="G11" s="68">
        <v>65</v>
      </c>
      <c r="H11" s="56"/>
      <c r="I11" s="57">
        <v>60</v>
      </c>
      <c r="J11" s="57"/>
      <c r="K11" s="57">
        <v>55</v>
      </c>
      <c r="L11" s="57"/>
      <c r="M11" s="57">
        <v>50</v>
      </c>
      <c r="N11" s="57"/>
      <c r="O11" s="57">
        <v>45</v>
      </c>
      <c r="P11" s="57"/>
      <c r="Q11" s="58">
        <v>40</v>
      </c>
      <c r="R11" s="18"/>
      <c r="S11" s="85"/>
      <c r="T11" s="24"/>
      <c r="U11" s="23" t="s">
        <v>7</v>
      </c>
      <c r="V11" s="20"/>
    </row>
    <row r="12" spans="2:22" ht="3.75" customHeight="1">
      <c r="B12" s="7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8"/>
      <c r="S12" s="28"/>
      <c r="T12" s="26"/>
      <c r="U12" s="29"/>
      <c r="V12" s="10"/>
    </row>
    <row r="13" spans="2:22" ht="13.5">
      <c r="B13" s="7"/>
      <c r="C13" s="30">
        <v>1</v>
      </c>
      <c r="D13" s="31"/>
      <c r="E13" s="32"/>
      <c r="F13" s="53">
        <f>E13/0.35</f>
        <v>0</v>
      </c>
      <c r="G13" s="32">
        <f>F13</f>
        <v>0</v>
      </c>
      <c r="H13" s="33">
        <f>E13/0.4</f>
        <v>0</v>
      </c>
      <c r="I13" s="34">
        <f>H13</f>
        <v>0</v>
      </c>
      <c r="J13" s="33">
        <f>E13/0.45</f>
        <v>0</v>
      </c>
      <c r="K13" s="34">
        <f>J13</f>
        <v>0</v>
      </c>
      <c r="L13" s="33">
        <f>E13/0.5</f>
        <v>0</v>
      </c>
      <c r="M13" s="34">
        <f>L13</f>
        <v>0</v>
      </c>
      <c r="N13" s="33">
        <f>E13/0.55</f>
        <v>0</v>
      </c>
      <c r="O13" s="34">
        <f>N13</f>
        <v>0</v>
      </c>
      <c r="P13" s="33">
        <f>E13/0.6</f>
        <v>0</v>
      </c>
      <c r="Q13" s="35">
        <f>P13</f>
        <v>0</v>
      </c>
      <c r="R13" s="36"/>
      <c r="S13" s="37"/>
      <c r="T13" s="38">
        <f>IF(S13=0,"",1-(E13/S13))</f>
      </c>
      <c r="U13" s="39">
        <f>T13</f>
      </c>
      <c r="V13" s="10"/>
    </row>
    <row r="14" spans="2:22" ht="13.5">
      <c r="B14" s="7"/>
      <c r="C14" s="30">
        <v>2</v>
      </c>
      <c r="D14" s="40"/>
      <c r="E14" s="41"/>
      <c r="F14" s="53">
        <f aca="true" t="shared" si="0" ref="F14:F22">E14/0.35</f>
        <v>0</v>
      </c>
      <c r="G14" s="54">
        <f aca="true" t="shared" si="1" ref="G14:G22">F14</f>
        <v>0</v>
      </c>
      <c r="H14" s="33">
        <f aca="true" t="shared" si="2" ref="H14:H22">E14/0.4</f>
        <v>0</v>
      </c>
      <c r="I14" s="42">
        <f aca="true" t="shared" si="3" ref="I14:I22">H14</f>
        <v>0</v>
      </c>
      <c r="J14" s="33">
        <f aca="true" t="shared" si="4" ref="J14:J22">E14/0.45</f>
        <v>0</v>
      </c>
      <c r="K14" s="42">
        <f aca="true" t="shared" si="5" ref="K14:K22">J14</f>
        <v>0</v>
      </c>
      <c r="L14" s="33">
        <f aca="true" t="shared" si="6" ref="L14:L22">E14/0.5</f>
        <v>0</v>
      </c>
      <c r="M14" s="42">
        <f aca="true" t="shared" si="7" ref="M14:M22">L14</f>
        <v>0</v>
      </c>
      <c r="N14" s="33">
        <f aca="true" t="shared" si="8" ref="N14:N22">E14/0.55</f>
        <v>0</v>
      </c>
      <c r="O14" s="42">
        <f aca="true" t="shared" si="9" ref="O14:O22">N14</f>
        <v>0</v>
      </c>
      <c r="P14" s="33">
        <f aca="true" t="shared" si="10" ref="P14:P22">E14/0.6</f>
        <v>0</v>
      </c>
      <c r="Q14" s="43">
        <f aca="true" t="shared" si="11" ref="Q14:Q22">P14</f>
        <v>0</v>
      </c>
      <c r="R14" s="36"/>
      <c r="S14" s="44"/>
      <c r="T14" s="38">
        <f aca="true" t="shared" si="12" ref="T14:T22">IF(S14=0,"",1-(E14/S14))</f>
      </c>
      <c r="U14" s="45">
        <f aca="true" t="shared" si="13" ref="U14:U22">T14</f>
      </c>
      <c r="V14" s="10"/>
    </row>
    <row r="15" spans="2:22" ht="13.5">
      <c r="B15" s="7"/>
      <c r="C15" s="30">
        <v>3</v>
      </c>
      <c r="D15" s="31"/>
      <c r="E15" s="32"/>
      <c r="F15" s="53">
        <f t="shared" si="0"/>
        <v>0</v>
      </c>
      <c r="G15" s="32">
        <f t="shared" si="1"/>
        <v>0</v>
      </c>
      <c r="H15" s="33">
        <f t="shared" si="2"/>
        <v>0</v>
      </c>
      <c r="I15" s="34">
        <f t="shared" si="3"/>
        <v>0</v>
      </c>
      <c r="J15" s="33">
        <f t="shared" si="4"/>
        <v>0</v>
      </c>
      <c r="K15" s="34">
        <f t="shared" si="5"/>
        <v>0</v>
      </c>
      <c r="L15" s="33">
        <f t="shared" si="6"/>
        <v>0</v>
      </c>
      <c r="M15" s="34">
        <f t="shared" si="7"/>
        <v>0</v>
      </c>
      <c r="N15" s="33">
        <f t="shared" si="8"/>
        <v>0</v>
      </c>
      <c r="O15" s="34">
        <f t="shared" si="9"/>
        <v>0</v>
      </c>
      <c r="P15" s="33">
        <f t="shared" si="10"/>
        <v>0</v>
      </c>
      <c r="Q15" s="35">
        <f>P15</f>
        <v>0</v>
      </c>
      <c r="R15" s="36"/>
      <c r="S15" s="37"/>
      <c r="T15" s="38">
        <f t="shared" si="12"/>
      </c>
      <c r="U15" s="39">
        <f t="shared" si="13"/>
      </c>
      <c r="V15" s="10"/>
    </row>
    <row r="16" spans="2:22" ht="13.5">
      <c r="B16" s="7"/>
      <c r="C16" s="30">
        <v>4</v>
      </c>
      <c r="D16" s="40"/>
      <c r="E16" s="41"/>
      <c r="F16" s="53">
        <f t="shared" si="0"/>
        <v>0</v>
      </c>
      <c r="G16" s="54">
        <f t="shared" si="1"/>
        <v>0</v>
      </c>
      <c r="H16" s="33">
        <f t="shared" si="2"/>
        <v>0</v>
      </c>
      <c r="I16" s="42">
        <f t="shared" si="3"/>
        <v>0</v>
      </c>
      <c r="J16" s="33">
        <f t="shared" si="4"/>
        <v>0</v>
      </c>
      <c r="K16" s="46">
        <f t="shared" si="5"/>
        <v>0</v>
      </c>
      <c r="L16" s="33">
        <f t="shared" si="6"/>
        <v>0</v>
      </c>
      <c r="M16" s="42">
        <f t="shared" si="7"/>
        <v>0</v>
      </c>
      <c r="N16" s="33">
        <f t="shared" si="8"/>
        <v>0</v>
      </c>
      <c r="O16" s="42">
        <f t="shared" si="9"/>
        <v>0</v>
      </c>
      <c r="P16" s="33">
        <f t="shared" si="10"/>
        <v>0</v>
      </c>
      <c r="Q16" s="43">
        <f t="shared" si="11"/>
        <v>0</v>
      </c>
      <c r="R16" s="36"/>
      <c r="S16" s="44"/>
      <c r="T16" s="38">
        <f t="shared" si="12"/>
      </c>
      <c r="U16" s="47">
        <f t="shared" si="13"/>
      </c>
      <c r="V16" s="10"/>
    </row>
    <row r="17" spans="2:22" ht="13.5">
      <c r="B17" s="7"/>
      <c r="C17" s="30">
        <v>5</v>
      </c>
      <c r="D17" s="31"/>
      <c r="E17" s="32"/>
      <c r="F17" s="53">
        <f t="shared" si="0"/>
        <v>0</v>
      </c>
      <c r="G17" s="32">
        <f t="shared" si="1"/>
        <v>0</v>
      </c>
      <c r="H17" s="33">
        <f>E17/0.4</f>
        <v>0</v>
      </c>
      <c r="I17" s="34">
        <f t="shared" si="3"/>
        <v>0</v>
      </c>
      <c r="J17" s="33">
        <f>E17/0.45</f>
        <v>0</v>
      </c>
      <c r="K17" s="34">
        <f t="shared" si="5"/>
        <v>0</v>
      </c>
      <c r="L17" s="33">
        <f>E17/0.5</f>
        <v>0</v>
      </c>
      <c r="M17" s="34">
        <f t="shared" si="7"/>
        <v>0</v>
      </c>
      <c r="N17" s="33">
        <f>E17/0.55</f>
        <v>0</v>
      </c>
      <c r="O17" s="34">
        <f t="shared" si="9"/>
        <v>0</v>
      </c>
      <c r="P17" s="33">
        <f>E17/0.6</f>
        <v>0</v>
      </c>
      <c r="Q17" s="35">
        <f t="shared" si="11"/>
        <v>0</v>
      </c>
      <c r="R17" s="36"/>
      <c r="S17" s="37"/>
      <c r="T17" s="38">
        <f t="shared" si="12"/>
      </c>
      <c r="U17" s="39">
        <f t="shared" si="13"/>
      </c>
      <c r="V17" s="10"/>
    </row>
    <row r="18" spans="2:22" ht="13.5">
      <c r="B18" s="7"/>
      <c r="C18" s="30">
        <v>6</v>
      </c>
      <c r="D18" s="40"/>
      <c r="E18" s="41"/>
      <c r="F18" s="53">
        <f t="shared" si="0"/>
        <v>0</v>
      </c>
      <c r="G18" s="54">
        <f t="shared" si="1"/>
        <v>0</v>
      </c>
      <c r="H18" s="33">
        <f>E18/0.4</f>
        <v>0</v>
      </c>
      <c r="I18" s="42">
        <f t="shared" si="3"/>
        <v>0</v>
      </c>
      <c r="J18" s="33">
        <f>E18/0.45</f>
        <v>0</v>
      </c>
      <c r="K18" s="42">
        <f t="shared" si="5"/>
        <v>0</v>
      </c>
      <c r="L18" s="33">
        <f>E18/0.5</f>
        <v>0</v>
      </c>
      <c r="M18" s="42">
        <f t="shared" si="7"/>
        <v>0</v>
      </c>
      <c r="N18" s="33">
        <f>E18/0.55</f>
        <v>0</v>
      </c>
      <c r="O18" s="42">
        <f t="shared" si="9"/>
        <v>0</v>
      </c>
      <c r="P18" s="33">
        <f>E18/0.6</f>
        <v>0</v>
      </c>
      <c r="Q18" s="43">
        <f t="shared" si="11"/>
        <v>0</v>
      </c>
      <c r="R18" s="36"/>
      <c r="S18" s="44"/>
      <c r="T18" s="38">
        <f t="shared" si="12"/>
      </c>
      <c r="U18" s="48">
        <f t="shared" si="13"/>
      </c>
      <c r="V18" s="10"/>
    </row>
    <row r="19" spans="2:22" ht="13.5">
      <c r="B19" s="7"/>
      <c r="C19" s="30">
        <v>7</v>
      </c>
      <c r="D19" s="31"/>
      <c r="E19" s="32"/>
      <c r="F19" s="53">
        <f t="shared" si="0"/>
        <v>0</v>
      </c>
      <c r="G19" s="32">
        <f t="shared" si="1"/>
        <v>0</v>
      </c>
      <c r="H19" s="33">
        <f>E19/0.4</f>
        <v>0</v>
      </c>
      <c r="I19" s="34">
        <f t="shared" si="3"/>
        <v>0</v>
      </c>
      <c r="J19" s="33">
        <f>E19/0.45</f>
        <v>0</v>
      </c>
      <c r="K19" s="34">
        <f t="shared" si="5"/>
        <v>0</v>
      </c>
      <c r="L19" s="33">
        <f>E19/0.5</f>
        <v>0</v>
      </c>
      <c r="M19" s="34">
        <f t="shared" si="7"/>
        <v>0</v>
      </c>
      <c r="N19" s="33">
        <f>E19/0.55</f>
        <v>0</v>
      </c>
      <c r="O19" s="34">
        <f t="shared" si="9"/>
        <v>0</v>
      </c>
      <c r="P19" s="33">
        <f>E19/0.6</f>
        <v>0</v>
      </c>
      <c r="Q19" s="35">
        <f t="shared" si="11"/>
        <v>0</v>
      </c>
      <c r="R19" s="36"/>
      <c r="S19" s="37"/>
      <c r="T19" s="38">
        <f t="shared" si="12"/>
      </c>
      <c r="U19" s="39">
        <f t="shared" si="13"/>
      </c>
      <c r="V19" s="10"/>
    </row>
    <row r="20" spans="2:22" ht="13.5">
      <c r="B20" s="7"/>
      <c r="C20" s="30">
        <v>8</v>
      </c>
      <c r="D20" s="40"/>
      <c r="E20" s="41"/>
      <c r="F20" s="53">
        <f t="shared" si="0"/>
        <v>0</v>
      </c>
      <c r="G20" s="54">
        <f t="shared" si="1"/>
        <v>0</v>
      </c>
      <c r="H20" s="33">
        <f>E20/0.4</f>
        <v>0</v>
      </c>
      <c r="I20" s="42">
        <f t="shared" si="3"/>
        <v>0</v>
      </c>
      <c r="J20" s="33">
        <f>E20/0.45</f>
        <v>0</v>
      </c>
      <c r="K20" s="46">
        <f t="shared" si="5"/>
        <v>0</v>
      </c>
      <c r="L20" s="33">
        <f>E20/0.5</f>
        <v>0</v>
      </c>
      <c r="M20" s="42">
        <f t="shared" si="7"/>
        <v>0</v>
      </c>
      <c r="N20" s="33">
        <f>E20/0.55</f>
        <v>0</v>
      </c>
      <c r="O20" s="42">
        <f t="shared" si="9"/>
        <v>0</v>
      </c>
      <c r="P20" s="33">
        <f>E20/0.6</f>
        <v>0</v>
      </c>
      <c r="Q20" s="43">
        <f t="shared" si="11"/>
        <v>0</v>
      </c>
      <c r="R20" s="36"/>
      <c r="S20" s="44"/>
      <c r="T20" s="38">
        <f t="shared" si="12"/>
      </c>
      <c r="U20" s="48">
        <f t="shared" si="13"/>
      </c>
      <c r="V20" s="10"/>
    </row>
    <row r="21" spans="2:22" ht="13.5">
      <c r="B21" s="7"/>
      <c r="C21" s="30">
        <v>9</v>
      </c>
      <c r="D21" s="31"/>
      <c r="E21" s="32"/>
      <c r="F21" s="53">
        <f t="shared" si="0"/>
        <v>0</v>
      </c>
      <c r="G21" s="32">
        <f t="shared" si="1"/>
        <v>0</v>
      </c>
      <c r="H21" s="33">
        <f t="shared" si="2"/>
        <v>0</v>
      </c>
      <c r="I21" s="34">
        <f t="shared" si="3"/>
        <v>0</v>
      </c>
      <c r="J21" s="33">
        <f t="shared" si="4"/>
        <v>0</v>
      </c>
      <c r="K21" s="34">
        <f t="shared" si="5"/>
        <v>0</v>
      </c>
      <c r="L21" s="33">
        <f t="shared" si="6"/>
        <v>0</v>
      </c>
      <c r="M21" s="34">
        <f t="shared" si="7"/>
        <v>0</v>
      </c>
      <c r="N21" s="33">
        <f t="shared" si="8"/>
        <v>0</v>
      </c>
      <c r="O21" s="34">
        <f t="shared" si="9"/>
        <v>0</v>
      </c>
      <c r="P21" s="33">
        <f t="shared" si="10"/>
        <v>0</v>
      </c>
      <c r="Q21" s="35">
        <f t="shared" si="11"/>
        <v>0</v>
      </c>
      <c r="R21" s="36"/>
      <c r="S21" s="37"/>
      <c r="T21" s="38">
        <f t="shared" si="12"/>
      </c>
      <c r="U21" s="39">
        <f t="shared" si="13"/>
      </c>
      <c r="V21" s="10"/>
    </row>
    <row r="22" spans="2:22" ht="13.5">
      <c r="B22" s="7"/>
      <c r="C22" s="30">
        <v>10</v>
      </c>
      <c r="D22" s="40"/>
      <c r="E22" s="41"/>
      <c r="F22" s="53">
        <f t="shared" si="0"/>
        <v>0</v>
      </c>
      <c r="G22" s="54">
        <f t="shared" si="1"/>
        <v>0</v>
      </c>
      <c r="H22" s="33">
        <f t="shared" si="2"/>
        <v>0</v>
      </c>
      <c r="I22" s="42">
        <f t="shared" si="3"/>
        <v>0</v>
      </c>
      <c r="J22" s="33">
        <f t="shared" si="4"/>
        <v>0</v>
      </c>
      <c r="K22" s="42">
        <f t="shared" si="5"/>
        <v>0</v>
      </c>
      <c r="L22" s="33">
        <f t="shared" si="6"/>
        <v>0</v>
      </c>
      <c r="M22" s="42">
        <f t="shared" si="7"/>
        <v>0</v>
      </c>
      <c r="N22" s="33">
        <f t="shared" si="8"/>
        <v>0</v>
      </c>
      <c r="O22" s="42">
        <f t="shared" si="9"/>
        <v>0</v>
      </c>
      <c r="P22" s="33">
        <f t="shared" si="10"/>
        <v>0</v>
      </c>
      <c r="Q22" s="43">
        <f t="shared" si="11"/>
        <v>0</v>
      </c>
      <c r="R22" s="36"/>
      <c r="S22" s="70"/>
      <c r="T22" s="38">
        <f t="shared" si="12"/>
      </c>
      <c r="U22" s="48">
        <f t="shared" si="13"/>
      </c>
      <c r="V22" s="10"/>
    </row>
    <row r="23" spans="2:22" ht="13.5">
      <c r="B23" s="7"/>
      <c r="C23" s="30">
        <v>11</v>
      </c>
      <c r="D23" s="31"/>
      <c r="E23" s="32"/>
      <c r="F23" s="53">
        <f>E23/0.35</f>
        <v>0</v>
      </c>
      <c r="G23" s="32">
        <f>F23</f>
        <v>0</v>
      </c>
      <c r="H23" s="33">
        <f>E23/0.4</f>
        <v>0</v>
      </c>
      <c r="I23" s="34">
        <f>H23</f>
        <v>0</v>
      </c>
      <c r="J23" s="33">
        <f>E23/0.45</f>
        <v>0</v>
      </c>
      <c r="K23" s="34">
        <f>J23</f>
        <v>0</v>
      </c>
      <c r="L23" s="33">
        <f>E23/0.5</f>
        <v>0</v>
      </c>
      <c r="M23" s="34">
        <f>L23</f>
        <v>0</v>
      </c>
      <c r="N23" s="33">
        <f>E23/0.55</f>
        <v>0</v>
      </c>
      <c r="O23" s="34">
        <f>N23</f>
        <v>0</v>
      </c>
      <c r="P23" s="33">
        <f>E23/0.6</f>
        <v>0</v>
      </c>
      <c r="Q23" s="35">
        <f>P23</f>
        <v>0</v>
      </c>
      <c r="R23" s="36"/>
      <c r="S23" s="37"/>
      <c r="T23" s="69">
        <f>IF(S23=0,"",1-(E23/S23))</f>
      </c>
      <c r="U23" s="39">
        <f>T23</f>
      </c>
      <c r="V23" s="10"/>
    </row>
    <row r="24" spans="2:22" ht="13.5">
      <c r="B24" s="7"/>
      <c r="C24" s="30">
        <v>12</v>
      </c>
      <c r="D24" s="40"/>
      <c r="E24" s="41"/>
      <c r="F24" s="53">
        <f>E24/0.35</f>
        <v>0</v>
      </c>
      <c r="G24" s="54">
        <f>F24</f>
        <v>0</v>
      </c>
      <c r="H24" s="33">
        <f>E24/0.4</f>
        <v>0</v>
      </c>
      <c r="I24" s="42">
        <f>H24</f>
        <v>0</v>
      </c>
      <c r="J24" s="33">
        <f>E24/0.45</f>
        <v>0</v>
      </c>
      <c r="K24" s="42">
        <f>J24</f>
        <v>0</v>
      </c>
      <c r="L24" s="33">
        <f>E24/0.5</f>
        <v>0</v>
      </c>
      <c r="M24" s="42">
        <f>L24</f>
        <v>0</v>
      </c>
      <c r="N24" s="33">
        <f>E24/0.55</f>
        <v>0</v>
      </c>
      <c r="O24" s="42">
        <f>N24</f>
        <v>0</v>
      </c>
      <c r="P24" s="33">
        <f>E24/0.6</f>
        <v>0</v>
      </c>
      <c r="Q24" s="43">
        <f>P24</f>
        <v>0</v>
      </c>
      <c r="R24" s="36"/>
      <c r="S24" s="71"/>
      <c r="T24" s="38">
        <f>IF(S24=0,"",1-(E24/S24))</f>
      </c>
      <c r="U24" s="45">
        <f>T24</f>
      </c>
      <c r="V24" s="10"/>
    </row>
    <row r="25" spans="2:22" ht="13.5">
      <c r="B25" s="7"/>
      <c r="C25" s="30">
        <v>13</v>
      </c>
      <c r="D25" s="31"/>
      <c r="E25" s="32"/>
      <c r="F25" s="53">
        <f>E25/0.35</f>
        <v>0</v>
      </c>
      <c r="G25" s="32">
        <f>F25</f>
        <v>0</v>
      </c>
      <c r="H25" s="33">
        <f>E25/0.4</f>
        <v>0</v>
      </c>
      <c r="I25" s="34">
        <f>H25</f>
        <v>0</v>
      </c>
      <c r="J25" s="33">
        <f>E25/0.45</f>
        <v>0</v>
      </c>
      <c r="K25" s="34">
        <f>J25</f>
        <v>0</v>
      </c>
      <c r="L25" s="33">
        <f>E25/0.5</f>
        <v>0</v>
      </c>
      <c r="M25" s="34">
        <f>L25</f>
        <v>0</v>
      </c>
      <c r="N25" s="33">
        <f>E25/0.55</f>
        <v>0</v>
      </c>
      <c r="O25" s="34">
        <f>N25</f>
        <v>0</v>
      </c>
      <c r="P25" s="33">
        <f>E25/0.6</f>
        <v>0</v>
      </c>
      <c r="Q25" s="35">
        <f>P25</f>
        <v>0</v>
      </c>
      <c r="R25" s="36"/>
      <c r="S25" s="37"/>
      <c r="T25" s="38">
        <f>IF(S25=0,"",1-(E25/S25))</f>
      </c>
      <c r="U25" s="39">
        <f>T25</f>
      </c>
      <c r="V25" s="10"/>
    </row>
    <row r="26" spans="2:22" ht="13.5">
      <c r="B26" s="7"/>
      <c r="C26" s="30">
        <v>14</v>
      </c>
      <c r="D26" s="40"/>
      <c r="E26" s="41"/>
      <c r="F26" s="53">
        <f>E26/0.35</f>
        <v>0</v>
      </c>
      <c r="G26" s="54">
        <f>F26</f>
        <v>0</v>
      </c>
      <c r="H26" s="33">
        <f>E26/0.4</f>
        <v>0</v>
      </c>
      <c r="I26" s="42">
        <f>H26</f>
        <v>0</v>
      </c>
      <c r="J26" s="33">
        <f>E26/0.45</f>
        <v>0</v>
      </c>
      <c r="K26" s="46">
        <f>J26</f>
        <v>0</v>
      </c>
      <c r="L26" s="33">
        <f>E26/0.5</f>
        <v>0</v>
      </c>
      <c r="M26" s="42">
        <f>L26</f>
        <v>0</v>
      </c>
      <c r="N26" s="33">
        <f>E26/0.55</f>
        <v>0</v>
      </c>
      <c r="O26" s="42">
        <f>N26</f>
        <v>0</v>
      </c>
      <c r="P26" s="33">
        <f>E26/0.6</f>
        <v>0</v>
      </c>
      <c r="Q26" s="43">
        <f>P26</f>
        <v>0</v>
      </c>
      <c r="R26" s="36"/>
      <c r="S26" s="44"/>
      <c r="T26" s="38">
        <f>IF(S26=0,"",1-(E26/S26))</f>
      </c>
      <c r="U26" s="47">
        <f>T26</f>
      </c>
      <c r="V26" s="10"/>
    </row>
    <row r="27" spans="1:22" ht="13.5">
      <c r="A27" s="64"/>
      <c r="C27" s="30">
        <v>15</v>
      </c>
      <c r="D27" s="31"/>
      <c r="E27" s="32"/>
      <c r="F27" s="53">
        <f>E27/0.35</f>
        <v>0</v>
      </c>
      <c r="G27" s="32">
        <f>F27</f>
        <v>0</v>
      </c>
      <c r="H27" s="33">
        <f>E27/0.4</f>
        <v>0</v>
      </c>
      <c r="I27" s="34">
        <f>H27</f>
        <v>0</v>
      </c>
      <c r="J27" s="33">
        <f>E27/0.45</f>
        <v>0</v>
      </c>
      <c r="K27" s="34">
        <f>J27</f>
        <v>0</v>
      </c>
      <c r="L27" s="33">
        <f>E27/0.5</f>
        <v>0</v>
      </c>
      <c r="M27" s="34">
        <f>L27</f>
        <v>0</v>
      </c>
      <c r="N27" s="33">
        <f>E27/0.55</f>
        <v>0</v>
      </c>
      <c r="O27" s="34">
        <f>N27</f>
        <v>0</v>
      </c>
      <c r="P27" s="33">
        <f>E27/0.6</f>
        <v>0</v>
      </c>
      <c r="Q27" s="35">
        <f>P27</f>
        <v>0</v>
      </c>
      <c r="R27" s="36"/>
      <c r="S27" s="37"/>
      <c r="T27" s="38">
        <f>IF(S27=0,"",1-(E27/S27))</f>
      </c>
      <c r="U27" s="39">
        <f>T27</f>
      </c>
      <c r="V27" s="64"/>
    </row>
    <row r="28" spans="1:22" ht="3.75" customHeight="1" thickBot="1">
      <c r="A28" s="64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8"/>
      <c r="S28" s="49"/>
      <c r="T28" s="50"/>
      <c r="U28" s="52"/>
      <c r="V28" s="64"/>
    </row>
    <row r="29" spans="1:22" ht="13.5">
      <c r="A29" s="64"/>
      <c r="V29" s="64"/>
    </row>
    <row r="30" spans="1:22" ht="18">
      <c r="A30" s="64"/>
      <c r="D30" s="61" t="s">
        <v>8</v>
      </c>
      <c r="O30" s="59"/>
      <c r="V30" s="64"/>
    </row>
    <row r="31" spans="1:22" ht="13.5">
      <c r="A31" s="64"/>
      <c r="D31" s="60" t="s">
        <v>9</v>
      </c>
      <c r="V31" s="64"/>
    </row>
    <row r="32" spans="1:22" ht="13.5">
      <c r="A32" s="64"/>
      <c r="D32" s="60" t="s">
        <v>10</v>
      </c>
      <c r="V32" s="64"/>
    </row>
    <row r="33" spans="1:22" ht="13.5">
      <c r="A33" s="64"/>
      <c r="D33" s="60" t="s">
        <v>11</v>
      </c>
      <c r="V33" s="64"/>
    </row>
    <row r="34" spans="1:22" ht="15" thickBot="1">
      <c r="A34" s="64"/>
      <c r="B34" s="65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73"/>
      <c r="V34" s="74" t="s">
        <v>12</v>
      </c>
    </row>
    <row r="35" ht="15" thickTop="1"/>
  </sheetData>
  <sheetProtection password="C1EB" sheet="1" selectLockedCells="1"/>
  <mergeCells count="8">
    <mergeCell ref="D3:S3"/>
    <mergeCell ref="E5:M5"/>
    <mergeCell ref="E7:M7"/>
    <mergeCell ref="D10:D11"/>
    <mergeCell ref="E10:E11"/>
    <mergeCell ref="G10:Q10"/>
    <mergeCell ref="S10:S11"/>
    <mergeCell ref="S8:U8"/>
  </mergeCells>
  <printOptions/>
  <pageMargins left="0.7" right="0.7" top="0.75" bottom="0.75" header="0.3" footer="0.3"/>
  <pageSetup horizontalDpi="600" verticalDpi="600" orientation="landscape" scale="85"/>
  <ignoredErrors>
    <ignoredError sqref="U13" evalError="1"/>
    <ignoredError sqref="G13:G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 Sobey</dc:creator>
  <cp:keywords/>
  <dc:description/>
  <cp:lastModifiedBy>Melissa Lord</cp:lastModifiedBy>
  <cp:lastPrinted>2007-04-25T18:01:59Z</cp:lastPrinted>
  <dcterms:created xsi:type="dcterms:W3CDTF">2007-04-24T18:11:14Z</dcterms:created>
  <dcterms:modified xsi:type="dcterms:W3CDTF">2014-01-22T15:14:21Z</dcterms:modified>
  <cp:category/>
  <cp:version/>
  <cp:contentType/>
  <cp:contentStatus/>
</cp:coreProperties>
</file>