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RyanTurley/Desktop/2017 Order Forms/"/>
    </mc:Choice>
  </mc:AlternateContent>
  <bookViews>
    <workbookView xWindow="60" yWindow="460" windowWidth="25540" windowHeight="15460" tabRatio="500" activeTab="2"/>
  </bookViews>
  <sheets>
    <sheet name="2017 ARBOR SNOW PROGRAM" sheetId="3" r:id="rId1"/>
    <sheet name="2017 SNOWBOARD ORDER FORM" sheetId="1" r:id="rId2"/>
    <sheet name="2017 BINDING ORDER FORM" sheetId="4" r:id="rId3"/>
    <sheet name="2017 APPAREL ORDER FORM" sheetId="5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4" l="1"/>
  <c r="G29" i="4"/>
  <c r="J29" i="4"/>
  <c r="H29" i="4"/>
  <c r="F27" i="4"/>
  <c r="G27" i="4"/>
  <c r="J27" i="4"/>
  <c r="H27" i="4"/>
  <c r="F25" i="4"/>
  <c r="G25" i="4"/>
  <c r="J25" i="4"/>
  <c r="H25" i="4"/>
  <c r="F23" i="4"/>
  <c r="G23" i="4"/>
  <c r="J23" i="4"/>
  <c r="H23" i="4"/>
  <c r="F11" i="4"/>
  <c r="F17" i="4"/>
  <c r="F14" i="4"/>
  <c r="F12" i="4"/>
  <c r="F10" i="4"/>
  <c r="F9" i="4"/>
  <c r="F8" i="4"/>
  <c r="F24" i="4"/>
  <c r="G24" i="4"/>
  <c r="H24" i="4"/>
  <c r="F26" i="4"/>
  <c r="G26" i="4"/>
  <c r="H26" i="4"/>
  <c r="F28" i="4"/>
  <c r="G28" i="4"/>
  <c r="H28" i="4"/>
  <c r="F30" i="4"/>
  <c r="G30" i="4"/>
  <c r="H30" i="4"/>
  <c r="H31" i="4"/>
  <c r="F16" i="4"/>
  <c r="B19" i="4"/>
  <c r="B17" i="4"/>
  <c r="B16" i="4"/>
  <c r="B15" i="4"/>
  <c r="B14" i="4"/>
  <c r="B12" i="4"/>
  <c r="B11" i="4"/>
  <c r="B10" i="4"/>
  <c r="B9" i="4"/>
  <c r="B8" i="4"/>
  <c r="B19" i="5"/>
  <c r="G17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I132" i="5"/>
  <c r="G16" i="5"/>
  <c r="G14" i="5"/>
  <c r="G9" i="5"/>
  <c r="G10" i="5"/>
  <c r="G11" i="5"/>
  <c r="G12" i="5"/>
  <c r="G8" i="5"/>
  <c r="B17" i="5"/>
  <c r="B16" i="5"/>
  <c r="B15" i="5"/>
  <c r="B14" i="5"/>
  <c r="B12" i="5"/>
  <c r="B11" i="5"/>
  <c r="B10" i="5"/>
  <c r="B9" i="5"/>
  <c r="B8" i="5"/>
  <c r="E24" i="1"/>
  <c r="F24" i="1"/>
  <c r="I24" i="1"/>
  <c r="E25" i="1"/>
  <c r="F25" i="1"/>
  <c r="I25" i="1"/>
  <c r="E26" i="1"/>
  <c r="F26" i="1"/>
  <c r="I26" i="1"/>
  <c r="E27" i="1"/>
  <c r="F27" i="1"/>
  <c r="I27" i="1"/>
  <c r="E28" i="1"/>
  <c r="F28" i="1"/>
  <c r="I28" i="1"/>
  <c r="E29" i="1"/>
  <c r="F29" i="1"/>
  <c r="I29" i="1"/>
  <c r="E30" i="1"/>
  <c r="F30" i="1"/>
  <c r="I30" i="1"/>
  <c r="E31" i="1"/>
  <c r="F31" i="1"/>
  <c r="I31" i="1"/>
  <c r="E32" i="1"/>
  <c r="F32" i="1"/>
  <c r="I32" i="1"/>
  <c r="E33" i="1"/>
  <c r="F33" i="1"/>
  <c r="I33" i="1"/>
  <c r="E34" i="1"/>
  <c r="F34" i="1"/>
  <c r="I34" i="1"/>
  <c r="E35" i="1"/>
  <c r="F35" i="1"/>
  <c r="I35" i="1"/>
  <c r="E36" i="1"/>
  <c r="F36" i="1"/>
  <c r="I36" i="1"/>
  <c r="E37" i="1"/>
  <c r="F37" i="1"/>
  <c r="I37" i="1"/>
  <c r="E38" i="1"/>
  <c r="F38" i="1"/>
  <c r="I38" i="1"/>
  <c r="E39" i="1"/>
  <c r="F39" i="1"/>
  <c r="I39" i="1"/>
  <c r="E40" i="1"/>
  <c r="F40" i="1"/>
  <c r="I40" i="1"/>
  <c r="E41" i="1"/>
  <c r="F41" i="1"/>
  <c r="I41" i="1"/>
  <c r="E42" i="1"/>
  <c r="F42" i="1"/>
  <c r="I42" i="1"/>
  <c r="E43" i="1"/>
  <c r="F43" i="1"/>
  <c r="I43" i="1"/>
  <c r="E44" i="1"/>
  <c r="F44" i="1"/>
  <c r="I44" i="1"/>
  <c r="E45" i="1"/>
  <c r="F45" i="1"/>
  <c r="I45" i="1"/>
  <c r="E46" i="1"/>
  <c r="F46" i="1"/>
  <c r="I46" i="1"/>
  <c r="E47" i="1"/>
  <c r="F47" i="1"/>
  <c r="I47" i="1"/>
  <c r="E48" i="1"/>
  <c r="F48" i="1"/>
  <c r="I48" i="1"/>
  <c r="E49" i="1"/>
  <c r="F49" i="1"/>
  <c r="I49" i="1"/>
  <c r="E50" i="1"/>
  <c r="F50" i="1"/>
  <c r="I50" i="1"/>
  <c r="E51" i="1"/>
  <c r="F51" i="1"/>
  <c r="I51" i="1"/>
  <c r="E52" i="1"/>
  <c r="F52" i="1"/>
  <c r="I52" i="1"/>
  <c r="E53" i="1"/>
  <c r="F53" i="1"/>
  <c r="I53" i="1"/>
  <c r="E54" i="1"/>
  <c r="F54" i="1"/>
  <c r="I54" i="1"/>
  <c r="E55" i="1"/>
  <c r="F55" i="1"/>
  <c r="I55" i="1"/>
  <c r="E56" i="1"/>
  <c r="F56" i="1"/>
  <c r="I56" i="1"/>
  <c r="E57" i="1"/>
  <c r="F57" i="1"/>
  <c r="I57" i="1"/>
  <c r="E58" i="1"/>
  <c r="F58" i="1"/>
  <c r="I58" i="1"/>
  <c r="E59" i="1"/>
  <c r="F59" i="1"/>
  <c r="I59" i="1"/>
  <c r="E60" i="1"/>
  <c r="F60" i="1"/>
  <c r="I60" i="1"/>
  <c r="E61" i="1"/>
  <c r="F61" i="1"/>
  <c r="I61" i="1"/>
  <c r="E62" i="1"/>
  <c r="F62" i="1"/>
  <c r="I62" i="1"/>
  <c r="E63" i="1"/>
  <c r="F63" i="1"/>
  <c r="I63" i="1"/>
  <c r="E64" i="1"/>
  <c r="F64" i="1"/>
  <c r="I64" i="1"/>
  <c r="E65" i="1"/>
  <c r="F65" i="1"/>
  <c r="I65" i="1"/>
  <c r="E66" i="1"/>
  <c r="F66" i="1"/>
  <c r="I66" i="1"/>
  <c r="E67" i="1"/>
  <c r="F67" i="1"/>
  <c r="I67" i="1"/>
  <c r="E68" i="1"/>
  <c r="F68" i="1"/>
  <c r="I68" i="1"/>
  <c r="E69" i="1"/>
  <c r="F69" i="1"/>
  <c r="I69" i="1"/>
  <c r="E70" i="1"/>
  <c r="F70" i="1"/>
  <c r="I70" i="1"/>
  <c r="E71" i="1"/>
  <c r="F71" i="1"/>
  <c r="I71" i="1"/>
  <c r="E72" i="1"/>
  <c r="F72" i="1"/>
  <c r="I72" i="1"/>
  <c r="E73" i="1"/>
  <c r="F73" i="1"/>
  <c r="I73" i="1"/>
  <c r="E74" i="1"/>
  <c r="F74" i="1"/>
  <c r="I74" i="1"/>
  <c r="E75" i="1"/>
  <c r="F75" i="1"/>
  <c r="I75" i="1"/>
  <c r="E76" i="1"/>
  <c r="F76" i="1"/>
  <c r="I76" i="1"/>
  <c r="E77" i="1"/>
  <c r="F77" i="1"/>
  <c r="I77" i="1"/>
  <c r="E78" i="1"/>
  <c r="F78" i="1"/>
  <c r="I78" i="1"/>
  <c r="E79" i="1"/>
  <c r="F79" i="1"/>
  <c r="I79" i="1"/>
  <c r="E80" i="1"/>
  <c r="F80" i="1"/>
  <c r="I80" i="1"/>
  <c r="E81" i="1"/>
  <c r="F81" i="1"/>
  <c r="I81" i="1"/>
  <c r="E82" i="1"/>
  <c r="F82" i="1"/>
  <c r="I82" i="1"/>
  <c r="E83" i="1"/>
  <c r="F83" i="1"/>
  <c r="I83" i="1"/>
  <c r="E84" i="1"/>
  <c r="F84" i="1"/>
  <c r="I84" i="1"/>
  <c r="E85" i="1"/>
  <c r="F85" i="1"/>
  <c r="I85" i="1"/>
  <c r="E86" i="1"/>
  <c r="F86" i="1"/>
  <c r="I86" i="1"/>
  <c r="E87" i="1"/>
  <c r="F87" i="1"/>
  <c r="I87" i="1"/>
  <c r="E88" i="1"/>
  <c r="F88" i="1"/>
  <c r="I88" i="1"/>
  <c r="E89" i="1"/>
  <c r="F89" i="1"/>
  <c r="I89" i="1"/>
  <c r="E90" i="1"/>
  <c r="F90" i="1"/>
  <c r="I90" i="1"/>
  <c r="E91" i="1"/>
  <c r="F91" i="1"/>
  <c r="I91" i="1"/>
  <c r="E92" i="1"/>
  <c r="F92" i="1"/>
  <c r="I92" i="1"/>
  <c r="E93" i="1"/>
  <c r="F93" i="1"/>
  <c r="I93" i="1"/>
  <c r="E94" i="1"/>
  <c r="F94" i="1"/>
  <c r="I94" i="1"/>
  <c r="E95" i="1"/>
  <c r="F95" i="1"/>
  <c r="I95" i="1"/>
  <c r="E96" i="1"/>
  <c r="F96" i="1"/>
  <c r="I96" i="1"/>
  <c r="E97" i="1"/>
  <c r="F97" i="1"/>
  <c r="I97" i="1"/>
  <c r="E98" i="1"/>
  <c r="F98" i="1"/>
  <c r="I98" i="1"/>
  <c r="E99" i="1"/>
  <c r="F99" i="1"/>
  <c r="I99" i="1"/>
  <c r="E100" i="1"/>
  <c r="F100" i="1"/>
  <c r="I100" i="1"/>
  <c r="E101" i="1"/>
  <c r="F101" i="1"/>
  <c r="I101" i="1"/>
  <c r="E102" i="1"/>
  <c r="F102" i="1"/>
  <c r="I102" i="1"/>
  <c r="E103" i="1"/>
  <c r="F103" i="1"/>
  <c r="I103" i="1"/>
  <c r="E104" i="1"/>
  <c r="F104" i="1"/>
  <c r="I104" i="1"/>
  <c r="E105" i="1"/>
  <c r="F105" i="1"/>
  <c r="I105" i="1"/>
  <c r="E106" i="1"/>
  <c r="F106" i="1"/>
  <c r="I106" i="1"/>
  <c r="E107" i="1"/>
  <c r="F107" i="1"/>
  <c r="I107" i="1"/>
  <c r="E108" i="1"/>
  <c r="F108" i="1"/>
  <c r="I108" i="1"/>
  <c r="E109" i="1"/>
  <c r="F109" i="1"/>
  <c r="I109" i="1"/>
  <c r="E110" i="1"/>
  <c r="F110" i="1"/>
  <c r="I110" i="1"/>
  <c r="E111" i="1"/>
  <c r="F111" i="1"/>
  <c r="I111" i="1"/>
  <c r="E112" i="1"/>
  <c r="F112" i="1"/>
  <c r="I112" i="1"/>
  <c r="E113" i="1"/>
  <c r="F113" i="1"/>
  <c r="I113" i="1"/>
  <c r="E114" i="1"/>
  <c r="F114" i="1"/>
  <c r="I114" i="1"/>
  <c r="E115" i="1"/>
  <c r="F115" i="1"/>
  <c r="I115" i="1"/>
  <c r="E116" i="1"/>
  <c r="F116" i="1"/>
  <c r="I116" i="1"/>
  <c r="E117" i="1"/>
  <c r="F117" i="1"/>
  <c r="I117" i="1"/>
  <c r="E118" i="1"/>
  <c r="F118" i="1"/>
  <c r="I118" i="1"/>
  <c r="E119" i="1"/>
  <c r="F119" i="1"/>
  <c r="I119" i="1"/>
  <c r="E120" i="1"/>
  <c r="F120" i="1"/>
  <c r="I120" i="1"/>
  <c r="E121" i="1"/>
  <c r="F121" i="1"/>
  <c r="I121" i="1"/>
  <c r="E122" i="1"/>
  <c r="F122" i="1"/>
  <c r="I122" i="1"/>
  <c r="E123" i="1"/>
  <c r="F123" i="1"/>
  <c r="I123" i="1"/>
  <c r="E124" i="1"/>
  <c r="F124" i="1"/>
  <c r="I124" i="1"/>
  <c r="E125" i="1"/>
  <c r="F125" i="1"/>
  <c r="I125" i="1"/>
  <c r="E126" i="1"/>
  <c r="F126" i="1"/>
  <c r="I126" i="1"/>
  <c r="E127" i="1"/>
  <c r="F127" i="1"/>
  <c r="I127" i="1"/>
  <c r="E128" i="1"/>
  <c r="F128" i="1"/>
  <c r="I128" i="1"/>
  <c r="E129" i="1"/>
  <c r="F129" i="1"/>
  <c r="I129" i="1"/>
  <c r="E130" i="1"/>
  <c r="F130" i="1"/>
  <c r="I130" i="1"/>
  <c r="E131" i="1"/>
  <c r="F131" i="1"/>
  <c r="I131" i="1"/>
  <c r="E132" i="1"/>
  <c r="F132" i="1"/>
  <c r="I132" i="1"/>
  <c r="E133" i="1"/>
  <c r="F133" i="1"/>
  <c r="I133" i="1"/>
  <c r="E134" i="1"/>
  <c r="F134" i="1"/>
  <c r="I134" i="1"/>
  <c r="E135" i="1"/>
  <c r="F135" i="1"/>
  <c r="I135" i="1"/>
  <c r="E136" i="1"/>
  <c r="F136" i="1"/>
  <c r="I136" i="1"/>
  <c r="E137" i="1"/>
  <c r="F137" i="1"/>
  <c r="I137" i="1"/>
  <c r="E138" i="1"/>
  <c r="F138" i="1"/>
  <c r="I138" i="1"/>
  <c r="E139" i="1"/>
  <c r="F139" i="1"/>
  <c r="I139" i="1"/>
  <c r="E140" i="1"/>
  <c r="F140" i="1"/>
  <c r="I140" i="1"/>
  <c r="E141" i="1"/>
  <c r="F141" i="1"/>
  <c r="I141" i="1"/>
  <c r="E142" i="1"/>
  <c r="F142" i="1"/>
  <c r="I142" i="1"/>
  <c r="E143" i="1"/>
  <c r="F143" i="1"/>
  <c r="I143" i="1"/>
  <c r="E144" i="1"/>
  <c r="F144" i="1"/>
  <c r="I144" i="1"/>
  <c r="E145" i="1"/>
  <c r="F145" i="1"/>
  <c r="I145" i="1"/>
  <c r="E146" i="1"/>
  <c r="F146" i="1"/>
  <c r="I146" i="1"/>
  <c r="E147" i="1"/>
  <c r="F147" i="1"/>
  <c r="I147" i="1"/>
  <c r="E148" i="1"/>
  <c r="F148" i="1"/>
  <c r="I148" i="1"/>
  <c r="E149" i="1"/>
  <c r="F149" i="1"/>
  <c r="I149" i="1"/>
  <c r="E150" i="1"/>
  <c r="F150" i="1"/>
  <c r="I150" i="1"/>
  <c r="E151" i="1"/>
  <c r="F151" i="1"/>
  <c r="I151" i="1"/>
  <c r="E152" i="1"/>
  <c r="F152" i="1"/>
  <c r="I152" i="1"/>
  <c r="E153" i="1"/>
  <c r="F153" i="1"/>
  <c r="I153" i="1"/>
  <c r="E154" i="1"/>
  <c r="F154" i="1"/>
  <c r="I154" i="1"/>
  <c r="E155" i="1"/>
  <c r="F155" i="1"/>
  <c r="I155" i="1"/>
  <c r="E156" i="1"/>
  <c r="F156" i="1"/>
  <c r="I156" i="1"/>
  <c r="E157" i="1"/>
  <c r="F157" i="1"/>
  <c r="I157" i="1"/>
  <c r="E158" i="1"/>
  <c r="F158" i="1"/>
  <c r="I158" i="1"/>
  <c r="E159" i="1"/>
  <c r="F159" i="1"/>
  <c r="I159" i="1"/>
  <c r="E160" i="1"/>
  <c r="F160" i="1"/>
  <c r="I160" i="1"/>
  <c r="E161" i="1"/>
  <c r="F161" i="1"/>
  <c r="I161" i="1"/>
  <c r="E162" i="1"/>
  <c r="F162" i="1"/>
  <c r="I162" i="1"/>
  <c r="E163" i="1"/>
  <c r="F163" i="1"/>
  <c r="I163" i="1"/>
  <c r="E164" i="1"/>
  <c r="F164" i="1"/>
  <c r="I164" i="1"/>
  <c r="E165" i="1"/>
  <c r="F165" i="1"/>
  <c r="I165" i="1"/>
  <c r="E166" i="1"/>
  <c r="F166" i="1"/>
  <c r="I166" i="1"/>
  <c r="E167" i="1"/>
  <c r="F167" i="1"/>
  <c r="I167" i="1"/>
  <c r="E168" i="1"/>
  <c r="F168" i="1"/>
  <c r="I168" i="1"/>
  <c r="E169" i="1"/>
  <c r="F169" i="1"/>
  <c r="I169" i="1"/>
  <c r="E170" i="1"/>
  <c r="F170" i="1"/>
  <c r="I170" i="1"/>
  <c r="E171" i="1"/>
  <c r="F171" i="1"/>
  <c r="I171" i="1"/>
  <c r="E172" i="1"/>
  <c r="F172" i="1"/>
  <c r="I172" i="1"/>
  <c r="E173" i="1"/>
  <c r="F173" i="1"/>
  <c r="I173" i="1"/>
  <c r="E174" i="1"/>
  <c r="F174" i="1"/>
  <c r="I174" i="1"/>
  <c r="E175" i="1"/>
  <c r="F175" i="1"/>
  <c r="I175" i="1"/>
  <c r="E176" i="1"/>
  <c r="F176" i="1"/>
  <c r="I176" i="1"/>
  <c r="E177" i="1"/>
  <c r="F177" i="1"/>
  <c r="I177" i="1"/>
  <c r="E178" i="1"/>
  <c r="F178" i="1"/>
  <c r="I178" i="1"/>
  <c r="E179" i="1"/>
  <c r="F179" i="1"/>
  <c r="I179" i="1"/>
  <c r="E180" i="1"/>
  <c r="F180" i="1"/>
  <c r="E23" i="1"/>
  <c r="F23" i="1"/>
  <c r="I23" i="1"/>
  <c r="E132" i="5"/>
  <c r="G24" i="5"/>
  <c r="K24" i="5"/>
  <c r="G25" i="5"/>
  <c r="K25" i="5"/>
  <c r="G26" i="5"/>
  <c r="K26" i="5"/>
  <c r="G27" i="5"/>
  <c r="K27" i="5"/>
  <c r="G28" i="5"/>
  <c r="K28" i="5"/>
  <c r="G29" i="5"/>
  <c r="K29" i="5"/>
  <c r="G30" i="5"/>
  <c r="K30" i="5"/>
  <c r="G31" i="5"/>
  <c r="K31" i="5"/>
  <c r="G32" i="5"/>
  <c r="K32" i="5"/>
  <c r="G33" i="5"/>
  <c r="K33" i="5"/>
  <c r="G34" i="5"/>
  <c r="K34" i="5"/>
  <c r="G35" i="5"/>
  <c r="K35" i="5"/>
  <c r="G36" i="5"/>
  <c r="K36" i="5"/>
  <c r="G37" i="5"/>
  <c r="K37" i="5"/>
  <c r="G38" i="5"/>
  <c r="K38" i="5"/>
  <c r="G39" i="5"/>
  <c r="K39" i="5"/>
  <c r="G40" i="5"/>
  <c r="K40" i="5"/>
  <c r="G41" i="5"/>
  <c r="K41" i="5"/>
  <c r="G42" i="5"/>
  <c r="K42" i="5"/>
  <c r="G43" i="5"/>
  <c r="K43" i="5"/>
  <c r="G44" i="5"/>
  <c r="K44" i="5"/>
  <c r="G45" i="5"/>
  <c r="K45" i="5"/>
  <c r="G46" i="5"/>
  <c r="K46" i="5"/>
  <c r="G47" i="5"/>
  <c r="K47" i="5"/>
  <c r="G48" i="5"/>
  <c r="K48" i="5"/>
  <c r="G49" i="5"/>
  <c r="K49" i="5"/>
  <c r="G50" i="5"/>
  <c r="K50" i="5"/>
  <c r="G51" i="5"/>
  <c r="K51" i="5"/>
  <c r="G52" i="5"/>
  <c r="K52" i="5"/>
  <c r="G53" i="5"/>
  <c r="K53" i="5"/>
  <c r="G54" i="5"/>
  <c r="K54" i="5"/>
  <c r="G55" i="5"/>
  <c r="K55" i="5"/>
  <c r="G56" i="5"/>
  <c r="K56" i="5"/>
  <c r="G57" i="5"/>
  <c r="K57" i="5"/>
  <c r="G58" i="5"/>
  <c r="K58" i="5"/>
  <c r="G59" i="5"/>
  <c r="K59" i="5"/>
  <c r="G60" i="5"/>
  <c r="K60" i="5"/>
  <c r="G61" i="5"/>
  <c r="K61" i="5"/>
  <c r="G62" i="5"/>
  <c r="K62" i="5"/>
  <c r="G63" i="5"/>
  <c r="K63" i="5"/>
  <c r="G64" i="5"/>
  <c r="K64" i="5"/>
  <c r="G65" i="5"/>
  <c r="K65" i="5"/>
  <c r="G66" i="5"/>
  <c r="K66" i="5"/>
  <c r="G67" i="5"/>
  <c r="K67" i="5"/>
  <c r="G68" i="5"/>
  <c r="K68" i="5"/>
  <c r="G69" i="5"/>
  <c r="K69" i="5"/>
  <c r="G70" i="5"/>
  <c r="K70" i="5"/>
  <c r="G71" i="5"/>
  <c r="K71" i="5"/>
  <c r="G72" i="5"/>
  <c r="K72" i="5"/>
  <c r="G73" i="5"/>
  <c r="K73" i="5"/>
  <c r="G74" i="5"/>
  <c r="K74" i="5"/>
  <c r="G75" i="5"/>
  <c r="K75" i="5"/>
  <c r="G76" i="5"/>
  <c r="K76" i="5"/>
  <c r="G77" i="5"/>
  <c r="K77" i="5"/>
  <c r="G78" i="5"/>
  <c r="K78" i="5"/>
  <c r="G79" i="5"/>
  <c r="K79" i="5"/>
  <c r="G80" i="5"/>
  <c r="K80" i="5"/>
  <c r="G81" i="5"/>
  <c r="K81" i="5"/>
  <c r="G82" i="5"/>
  <c r="K82" i="5"/>
  <c r="G83" i="5"/>
  <c r="K83" i="5"/>
  <c r="G84" i="5"/>
  <c r="K84" i="5"/>
  <c r="G85" i="5"/>
  <c r="K85" i="5"/>
  <c r="G86" i="5"/>
  <c r="K86" i="5"/>
  <c r="G87" i="5"/>
  <c r="K87" i="5"/>
  <c r="G88" i="5"/>
  <c r="K88" i="5"/>
  <c r="G89" i="5"/>
  <c r="K89" i="5"/>
  <c r="G90" i="5"/>
  <c r="K90" i="5"/>
  <c r="G91" i="5"/>
  <c r="K91" i="5"/>
  <c r="G92" i="5"/>
  <c r="K92" i="5"/>
  <c r="G93" i="5"/>
  <c r="K93" i="5"/>
  <c r="G94" i="5"/>
  <c r="K94" i="5"/>
  <c r="G95" i="5"/>
  <c r="K95" i="5"/>
  <c r="G96" i="5"/>
  <c r="K96" i="5"/>
  <c r="G97" i="5"/>
  <c r="K97" i="5"/>
  <c r="G98" i="5"/>
  <c r="K98" i="5"/>
  <c r="G99" i="5"/>
  <c r="K99" i="5"/>
  <c r="G100" i="5"/>
  <c r="K100" i="5"/>
  <c r="G101" i="5"/>
  <c r="K101" i="5"/>
  <c r="G102" i="5"/>
  <c r="K102" i="5"/>
  <c r="G103" i="5"/>
  <c r="K103" i="5"/>
  <c r="G104" i="5"/>
  <c r="K104" i="5"/>
  <c r="G105" i="5"/>
  <c r="K105" i="5"/>
  <c r="G106" i="5"/>
  <c r="K106" i="5"/>
  <c r="G107" i="5"/>
  <c r="K107" i="5"/>
  <c r="G108" i="5"/>
  <c r="K108" i="5"/>
  <c r="G109" i="5"/>
  <c r="K109" i="5"/>
  <c r="G110" i="5"/>
  <c r="K110" i="5"/>
  <c r="G111" i="5"/>
  <c r="K111" i="5"/>
  <c r="G112" i="5"/>
  <c r="K112" i="5"/>
  <c r="G113" i="5"/>
  <c r="K113" i="5"/>
  <c r="G114" i="5"/>
  <c r="K114" i="5"/>
  <c r="G115" i="5"/>
  <c r="K115" i="5"/>
  <c r="G116" i="5"/>
  <c r="K116" i="5"/>
  <c r="G117" i="5"/>
  <c r="K117" i="5"/>
  <c r="G118" i="5"/>
  <c r="K118" i="5"/>
  <c r="G119" i="5"/>
  <c r="K119" i="5"/>
  <c r="G120" i="5"/>
  <c r="K120" i="5"/>
  <c r="G121" i="5"/>
  <c r="K121" i="5"/>
  <c r="G122" i="5"/>
  <c r="K122" i="5"/>
  <c r="G123" i="5"/>
  <c r="K123" i="5"/>
  <c r="G124" i="5"/>
  <c r="K124" i="5"/>
  <c r="G125" i="5"/>
  <c r="K125" i="5"/>
  <c r="G126" i="5"/>
  <c r="K126" i="5"/>
  <c r="G127" i="5"/>
  <c r="K127" i="5"/>
  <c r="G128" i="5"/>
  <c r="K128" i="5"/>
  <c r="G129" i="5"/>
  <c r="K129" i="5"/>
  <c r="G130" i="5"/>
  <c r="K130" i="5"/>
  <c r="G131" i="5"/>
  <c r="K131" i="5"/>
  <c r="G23" i="5"/>
  <c r="K23" i="5"/>
  <c r="J24" i="4"/>
  <c r="J26" i="4"/>
  <c r="J28" i="4"/>
  <c r="J30" i="4"/>
  <c r="D31" i="4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G192" i="1"/>
  <c r="E16" i="1"/>
  <c r="C192" i="1"/>
</calcChain>
</file>

<file path=xl/sharedStrings.xml><?xml version="1.0" encoding="utf-8"?>
<sst xmlns="http://schemas.openxmlformats.org/spreadsheetml/2006/main" count="966" uniqueCount="562">
  <si>
    <t>ORDER FORM</t>
  </si>
  <si>
    <t>BILL TO:</t>
  </si>
  <si>
    <t>SHIP TO:</t>
  </si>
  <si>
    <t>BUYER NAME:</t>
  </si>
  <si>
    <t>PHONE:</t>
  </si>
  <si>
    <t>CITY, STATE, ZIP:</t>
  </si>
  <si>
    <t>ADDRESS:</t>
  </si>
  <si>
    <t>NAME:</t>
  </si>
  <si>
    <t>ORDER DATE:</t>
  </si>
  <si>
    <t>DISCOUNT:</t>
  </si>
  <si>
    <t xml:space="preserve">SHIP DATE: </t>
  </si>
  <si>
    <t>ORDER TOTAL:</t>
  </si>
  <si>
    <t>PART #</t>
  </si>
  <si>
    <t>DESCRIPTION</t>
  </si>
  <si>
    <t>QTY</t>
  </si>
  <si>
    <t>DISC %</t>
  </si>
  <si>
    <t>NET $</t>
  </si>
  <si>
    <t>TOTAL $</t>
  </si>
  <si>
    <t>1.17.27.38.0</t>
  </si>
  <si>
    <t>1.17.27.41.0</t>
  </si>
  <si>
    <t>1.17.27.44.0</t>
  </si>
  <si>
    <t>1.17.27.47.0</t>
  </si>
  <si>
    <t>1.17.27.50.0</t>
  </si>
  <si>
    <t>1.17.27.53.0</t>
  </si>
  <si>
    <t>1.17.14.38.0</t>
  </si>
  <si>
    <t>1.17.14.41.0</t>
  </si>
  <si>
    <t>1.17.14.44.0</t>
  </si>
  <si>
    <t>1.17.14.47.0</t>
  </si>
  <si>
    <t>1.17.14.50.0</t>
  </si>
  <si>
    <t>1.17.14.53.0</t>
  </si>
  <si>
    <t>1.17.23.39.0</t>
  </si>
  <si>
    <t>1.17.23.43.0</t>
  </si>
  <si>
    <t>1.17.23.47.0</t>
  </si>
  <si>
    <t>1.17.23.51.0</t>
  </si>
  <si>
    <t>1.17.07.43.0</t>
  </si>
  <si>
    <t>1.17.07.47.0</t>
  </si>
  <si>
    <t>1.17.07.51.0</t>
  </si>
  <si>
    <t>1.17.07.55.0</t>
  </si>
  <si>
    <t>1.17.08.44.0</t>
  </si>
  <si>
    <t>1.17.08.48.0</t>
  </si>
  <si>
    <t>1.17.08.52.0</t>
  </si>
  <si>
    <t>1.17.08.56.0</t>
  </si>
  <si>
    <t>1.17.28.49.0</t>
  </si>
  <si>
    <t>1.17.28.52.0</t>
  </si>
  <si>
    <t>1.17.30.48.0</t>
  </si>
  <si>
    <t>1.17.30.52.0</t>
  </si>
  <si>
    <t>1.17.04.58.0</t>
  </si>
  <si>
    <t>1.17.04.61.0</t>
  </si>
  <si>
    <t>1.17.04.64.0</t>
  </si>
  <si>
    <t>1.17.31.59.0</t>
  </si>
  <si>
    <t>1.17.31.62.0</t>
  </si>
  <si>
    <t>1.17.15.48.0</t>
  </si>
  <si>
    <t>1.17.15.52.0</t>
  </si>
  <si>
    <t>1.17.15.55.0</t>
  </si>
  <si>
    <t>1.17.15.58.0</t>
  </si>
  <si>
    <t>1.17.15.61.0</t>
  </si>
  <si>
    <t>1.17.15.59.1</t>
  </si>
  <si>
    <t>1.17.15.62.1</t>
  </si>
  <si>
    <t>1.17.13.48.0</t>
  </si>
  <si>
    <t>1.17.13.52.0</t>
  </si>
  <si>
    <t>1.17.13.55.0</t>
  </si>
  <si>
    <t>1.17.13.58.0</t>
  </si>
  <si>
    <t>1.17.13.61.0</t>
  </si>
  <si>
    <t>1.17.13.59.1</t>
  </si>
  <si>
    <t>1.17.13.62.1</t>
  </si>
  <si>
    <t>1.17.03.48.0</t>
  </si>
  <si>
    <t>1.17.03.52.0</t>
  </si>
  <si>
    <t>1.17.03.55.0</t>
  </si>
  <si>
    <t>1.17.03.58.0</t>
  </si>
  <si>
    <t>1.17.03.61.0</t>
  </si>
  <si>
    <t>1.17.03.59.1</t>
  </si>
  <si>
    <t>1.17.03.62.1</t>
  </si>
  <si>
    <t>1.17.22.49.0</t>
  </si>
  <si>
    <t>1.17.22.52.0</t>
  </si>
  <si>
    <t>1.17.22.55.0</t>
  </si>
  <si>
    <t>1.17.22.58.0</t>
  </si>
  <si>
    <t>1.17.18.50.0</t>
  </si>
  <si>
    <t>1.17.18.53.0</t>
  </si>
  <si>
    <t>1.17.18.55.0</t>
  </si>
  <si>
    <t>1.17.18.58.0</t>
  </si>
  <si>
    <t>1.17.18.51.1</t>
  </si>
  <si>
    <t>1.17.18.55.1</t>
  </si>
  <si>
    <t>1.17.18.59.1</t>
  </si>
  <si>
    <t>1.17.34.53.0</t>
  </si>
  <si>
    <t>1.17.34.55.0</t>
  </si>
  <si>
    <t>1.17.34.58.0</t>
  </si>
  <si>
    <t>1.17.21.45.0</t>
  </si>
  <si>
    <t>1.17.21.48.0</t>
  </si>
  <si>
    <t>1.17.21.51.0</t>
  </si>
  <si>
    <t>1.17.21.54.0</t>
  </si>
  <si>
    <t>1.17.21.57.0</t>
  </si>
  <si>
    <t>1.17.20.50.0</t>
  </si>
  <si>
    <t>1.17.20.53.0</t>
  </si>
  <si>
    <t>1.17.20.56.0</t>
  </si>
  <si>
    <t>1.17.20.59.0</t>
  </si>
  <si>
    <t>1.17.17.50.0</t>
  </si>
  <si>
    <t>1.17.17.53.0</t>
  </si>
  <si>
    <t>1.17.17.56.0</t>
  </si>
  <si>
    <t>1.17.19.49.0</t>
  </si>
  <si>
    <t>1.17.19.52.0</t>
  </si>
  <si>
    <t>1.17.19.55.0</t>
  </si>
  <si>
    <t>1.17.19.58.0</t>
  </si>
  <si>
    <t>1.17.19.54.1</t>
  </si>
  <si>
    <t>1.17.19.57.1</t>
  </si>
  <si>
    <t>1.17.00.53.0</t>
  </si>
  <si>
    <t>1.17.00.55.0</t>
  </si>
  <si>
    <t>1.17.00.57.0</t>
  </si>
  <si>
    <t>1.17.00.59.0</t>
  </si>
  <si>
    <t>1.17.00.61.0</t>
  </si>
  <si>
    <t>1.17.00.65.0</t>
  </si>
  <si>
    <t>1.17.00.58.1</t>
  </si>
  <si>
    <t>1.17.00.62.1</t>
  </si>
  <si>
    <t>1.17.00.66.1</t>
  </si>
  <si>
    <t>1.17.01.53.0</t>
  </si>
  <si>
    <t>1.17.01.55.0</t>
  </si>
  <si>
    <t>1.17.01.57.0</t>
  </si>
  <si>
    <t>1.17.01.59.0</t>
  </si>
  <si>
    <t>1.17.01.61.0</t>
  </si>
  <si>
    <t>1.17.01.65.0</t>
  </si>
  <si>
    <t>1.17.01.58.1</t>
  </si>
  <si>
    <t>1.17.01.62.1</t>
  </si>
  <si>
    <t>1.17.01.66.1</t>
  </si>
  <si>
    <t>1.17.33.56.0</t>
  </si>
  <si>
    <t>1.17.33.59.0</t>
  </si>
  <si>
    <t>1.17.33.62.0</t>
  </si>
  <si>
    <t>1.17.32.56.0</t>
  </si>
  <si>
    <t>1.17.32.59.0</t>
  </si>
  <si>
    <t>1.17.32.62.0</t>
  </si>
  <si>
    <t>1.17.02.53.0</t>
  </si>
  <si>
    <t>1.17.02.56.0</t>
  </si>
  <si>
    <t>1.17.02.59.0</t>
  </si>
  <si>
    <t>1.17.02.62.0</t>
  </si>
  <si>
    <t>1.17.06.54.0</t>
  </si>
  <si>
    <t>1.17.06.56.0</t>
  </si>
  <si>
    <t>1.17.06.58.0</t>
  </si>
  <si>
    <t>1.17.06.60.0</t>
  </si>
  <si>
    <t>1.17.06.62.0</t>
  </si>
  <si>
    <t>1.17.06.57.1</t>
  </si>
  <si>
    <t>1.17.06.61.1</t>
  </si>
  <si>
    <t>1.17.35.53.0</t>
  </si>
  <si>
    <t>1.17.35.56.0</t>
  </si>
  <si>
    <t>1.17.35.59.0</t>
  </si>
  <si>
    <t>1.17.35.62.0</t>
  </si>
  <si>
    <t>1.17.05.54.0</t>
  </si>
  <si>
    <t>1.17.05.56.0</t>
  </si>
  <si>
    <t>1.17.05.58.0</t>
  </si>
  <si>
    <t>1.17.05.60.0</t>
  </si>
  <si>
    <t>1.17.05.62.0</t>
  </si>
  <si>
    <t>1.17.05.57.1</t>
  </si>
  <si>
    <t>1.17.05.61.1</t>
  </si>
  <si>
    <t>1.17.10.54.0</t>
  </si>
  <si>
    <t>1.17.10.57.0</t>
  </si>
  <si>
    <t>1.17.10.60.0</t>
  </si>
  <si>
    <t>1.17.29.57.0</t>
  </si>
  <si>
    <t>1.17.29.59.0</t>
  </si>
  <si>
    <t>1.17.29.61.0</t>
  </si>
  <si>
    <t>1.17.12.53.0</t>
  </si>
  <si>
    <t>1.17.12.56.0</t>
  </si>
  <si>
    <t>1.17.12.59.0</t>
  </si>
  <si>
    <t>1.17.12.62.0</t>
  </si>
  <si>
    <t>1.17.11.53.0</t>
  </si>
  <si>
    <t>1.17.11.56.0</t>
  </si>
  <si>
    <t>1.17.11.59.0</t>
  </si>
  <si>
    <t>1.17.11.62.0</t>
  </si>
  <si>
    <t>ETHOS 138</t>
  </si>
  <si>
    <t>ETHOS 141</t>
  </si>
  <si>
    <t>ETHOS 144</t>
  </si>
  <si>
    <t>ETHOS 147</t>
  </si>
  <si>
    <t>ETHOS 150</t>
  </si>
  <si>
    <t>ETHOS 153</t>
  </si>
  <si>
    <t>POPARAZZI 138</t>
  </si>
  <si>
    <t>POPARAZZI 141</t>
  </si>
  <si>
    <t>POPARAZZI 144</t>
  </si>
  <si>
    <t>POPARAZZI 147</t>
  </si>
  <si>
    <t>POPARAZZI 150</t>
  </si>
  <si>
    <t>POPARAZZI 153</t>
  </si>
  <si>
    <t>CADENCE 139</t>
  </si>
  <si>
    <t>CADENCE 143</t>
  </si>
  <si>
    <t>CADENCE 147</t>
  </si>
  <si>
    <t>CADENCE 151</t>
  </si>
  <si>
    <t>SWOON CAMBER 143</t>
  </si>
  <si>
    <t>SWOON CAMBER 147</t>
  </si>
  <si>
    <t>SWOON CAMBER 151</t>
  </si>
  <si>
    <t>SWOON CAMBER 155</t>
  </si>
  <si>
    <t>SWOON ROCKER 144</t>
  </si>
  <si>
    <t>SWOON ROCKER 148</t>
  </si>
  <si>
    <t>SWOON ROCKER 152</t>
  </si>
  <si>
    <t>SWOON ROCKER 156</t>
  </si>
  <si>
    <t>CLOVIS - WOMENS 149</t>
  </si>
  <si>
    <t>CLOVIS - WOMENS 152</t>
  </si>
  <si>
    <t>SWOON SPLITBOARD 148</t>
  </si>
  <si>
    <t>SWOON SPLITBOARD 152</t>
  </si>
  <si>
    <t>CODA SPLITBOARD 158</t>
  </si>
  <si>
    <t>CODA SPLITBOARD 161</t>
  </si>
  <si>
    <t>CODA SPLITBOARD 164</t>
  </si>
  <si>
    <t>FOUNDATION 148</t>
  </si>
  <si>
    <t>FOUNDATION 152</t>
  </si>
  <si>
    <t>FOUNDATION 155</t>
  </si>
  <si>
    <t>FOUNDATION 158</t>
  </si>
  <si>
    <t>FOUNDATION 161</t>
  </si>
  <si>
    <t>FORMULA 148</t>
  </si>
  <si>
    <t>FORMULA 152</t>
  </si>
  <si>
    <t>FORMULA 155</t>
  </si>
  <si>
    <t>FORMULA 158</t>
  </si>
  <si>
    <t>FORMULA 161</t>
  </si>
  <si>
    <t>FORMULA PREMIUM 148</t>
  </si>
  <si>
    <t>FORMULA PREMIUM 152</t>
  </si>
  <si>
    <t>FORMULA PREMIUM 155</t>
  </si>
  <si>
    <t>FORMULA PREMIUM 158</t>
  </si>
  <si>
    <t>FORMULA PREMIUM 161</t>
  </si>
  <si>
    <t>ZYGOTE TWIN 149</t>
  </si>
  <si>
    <t>ZYGOTE TWIN 152</t>
  </si>
  <si>
    <t>ZYGOTE TWIN 155</t>
  </si>
  <si>
    <t>ZYGOTE TWIN 158</t>
  </si>
  <si>
    <t>RELAPSE 150</t>
  </si>
  <si>
    <t>RELAPSE 153</t>
  </si>
  <si>
    <t>RELAPSE 155</t>
  </si>
  <si>
    <t>RELAPSE 158</t>
  </si>
  <si>
    <t>RELAPSE PREMIUM 153</t>
  </si>
  <si>
    <t>RELAPSE PREMIUM 155</t>
  </si>
  <si>
    <t>RELAPSE PREMIUM 158</t>
  </si>
  <si>
    <t>DRAFT  145</t>
  </si>
  <si>
    <t>DRAFT 148</t>
  </si>
  <si>
    <t>DRAFT 151</t>
  </si>
  <si>
    <t>DRAFT 154</t>
  </si>
  <si>
    <t>DRAFT 157</t>
  </si>
  <si>
    <t>WESTMARK CAMBER 150</t>
  </si>
  <si>
    <t>WESTMARK CAMBER 153</t>
  </si>
  <si>
    <t>WESTMARK CAMBER 156</t>
  </si>
  <si>
    <t>WESTMARK CAMBER 159</t>
  </si>
  <si>
    <t>WESTMARK CAMBER - FRANK APRIL 150</t>
  </si>
  <si>
    <t>WESTMARK CAMBER - FRANK APRIL 153</t>
  </si>
  <si>
    <t>WESTMARK CAMBER - FRANK APRIL 156</t>
  </si>
  <si>
    <t>WESTMARK ROCKER 149</t>
  </si>
  <si>
    <t>WESTMARK ROCKER 152</t>
  </si>
  <si>
    <t>WESTMARK ROCKER 155</t>
  </si>
  <si>
    <t>WESTMARK ROCKER 158</t>
  </si>
  <si>
    <t>BRYAN IGUCHI PRO - CAMBER 156</t>
  </si>
  <si>
    <t>BRYAN IGUCHI PRO - CAMBER 159</t>
  </si>
  <si>
    <t>BRYAN IGUCHI PRO - CAMBER 162</t>
  </si>
  <si>
    <t>BRYAN IGUCHI PRO - ROCKER 156</t>
  </si>
  <si>
    <t>BRYAN IGUCHI PRO - ROCKER 159</t>
  </si>
  <si>
    <t>BRYAN IGUCHI PRO - ROCKER 162</t>
  </si>
  <si>
    <t>CODA CAMBER 153</t>
  </si>
  <si>
    <t>CODA CAMBER 156</t>
  </si>
  <si>
    <t>CODA CAMBER 159</t>
  </si>
  <si>
    <t>CODA CAMBER 162</t>
  </si>
  <si>
    <t>CODA ROCKER 154</t>
  </si>
  <si>
    <t>CODA ROCKER 156</t>
  </si>
  <si>
    <t>CODA ROCKER 158</t>
  </si>
  <si>
    <t>CODA ROCKER 160</t>
  </si>
  <si>
    <t>CODA ROCKER 162</t>
  </si>
  <si>
    <t>CODA CAMBER - PREMIUM 153</t>
  </si>
  <si>
    <t>CODA CAMBER - PREMIUM 156</t>
  </si>
  <si>
    <t>CODA CAMBER - PREMIUM 159</t>
  </si>
  <si>
    <t>CODA CAMBER - PREMIUM 162</t>
  </si>
  <si>
    <t>WASTELAND 154</t>
  </si>
  <si>
    <t>WASTELAND 156</t>
  </si>
  <si>
    <t>WASTELAND 158</t>
  </si>
  <si>
    <t>WASTELAND 160</t>
  </si>
  <si>
    <t>WASTELAND 162</t>
  </si>
  <si>
    <t>SIN NOMBRE 154</t>
  </si>
  <si>
    <t>SIN NOMBRE 157</t>
  </si>
  <si>
    <t>SIN NOMBRE 160</t>
  </si>
  <si>
    <t>SHREDDY KRUEGER 153</t>
  </si>
  <si>
    <t>SHREDDY KRUEGER 156</t>
  </si>
  <si>
    <t>SHREDDY KRUEGER 159</t>
  </si>
  <si>
    <t>SHREDDY KRUEGER 162</t>
  </si>
  <si>
    <t>COSA NOSTRA 153</t>
  </si>
  <si>
    <t>COSA NOSTRA 156</t>
  </si>
  <si>
    <t>COSA NOSTRA 159</t>
  </si>
  <si>
    <t>COSA NOSTRA 162</t>
  </si>
  <si>
    <t>BUYER EMAIL:</t>
  </si>
  <si>
    <t>WHOLESALE $</t>
  </si>
  <si>
    <t>MSRP $</t>
  </si>
  <si>
    <t>CLOVIS 157</t>
  </si>
  <si>
    <t>CLOVIS 159</t>
  </si>
  <si>
    <t>CLOVIS 161</t>
  </si>
  <si>
    <t>SPECIAL INSTRUCTIONS:</t>
  </si>
  <si>
    <t>ELEMENT PREMIUM 153</t>
  </si>
  <si>
    <t>ELEMENT PREMIUM 157</t>
  </si>
  <si>
    <t>ELEMENT PREMIUM 159</t>
  </si>
  <si>
    <t>ELEMENT PREMIUM 161</t>
  </si>
  <si>
    <t>ELEMENT PREMIUM 165</t>
  </si>
  <si>
    <t>1.17.02.60.1</t>
  </si>
  <si>
    <t>1.17.26.10.0</t>
  </si>
  <si>
    <t>1.17.26.20.0</t>
  </si>
  <si>
    <t>1.17.26.30.0</t>
  </si>
  <si>
    <t>1.17.26.40.0</t>
  </si>
  <si>
    <t>1.17.24.10.0</t>
  </si>
  <si>
    <t>1.17.24.20.0</t>
  </si>
  <si>
    <t>1.17.24.30.0</t>
  </si>
  <si>
    <t>1.17.24.38.0</t>
  </si>
  <si>
    <t>1.17.24.44.0</t>
  </si>
  <si>
    <t>1.17.24.48.0</t>
  </si>
  <si>
    <t>1.17.24.52.0</t>
  </si>
  <si>
    <t>1.17.24.55.0</t>
  </si>
  <si>
    <t>1.17.24.58.0</t>
  </si>
  <si>
    <t>1.17.24.59.1</t>
  </si>
  <si>
    <t>1.17.24.61.0</t>
  </si>
  <si>
    <t>1.17.24.62.1</t>
  </si>
  <si>
    <t>N/A</t>
  </si>
  <si>
    <t>1.17.35.60.1</t>
  </si>
  <si>
    <t>1.17.20.57.1</t>
  </si>
  <si>
    <t>1.17.22.54.1</t>
  </si>
  <si>
    <t>ELEMENT 153</t>
  </si>
  <si>
    <t>ELEMENT 155</t>
  </si>
  <si>
    <t>ELEMENT 157</t>
  </si>
  <si>
    <t>ELEMENT 159</t>
  </si>
  <si>
    <t>ELEMENT 161</t>
  </si>
  <si>
    <t>ELEMENT 165</t>
  </si>
  <si>
    <t>1.16.17.62.0</t>
  </si>
  <si>
    <t>STEEPWATER 162</t>
  </si>
  <si>
    <t>1.16.17.67.0</t>
  </si>
  <si>
    <t>STEEPWATER 167</t>
  </si>
  <si>
    <t>1.16.17.67.3</t>
  </si>
  <si>
    <t>STEEPWATER 167 NARROW</t>
  </si>
  <si>
    <t>CANCEL DATE:</t>
  </si>
  <si>
    <t>ALL DISCOUNTS WILL BE FORFEITED ON INVOICES NOT PAID ON TIME</t>
  </si>
  <si>
    <t>DEMO AND RENTAL FLEET CANNOT BE SOLD OFF UNTIL APRIL 1ST, 2016</t>
  </si>
  <si>
    <t>DEMO BOARDS MAY BE 'SECONDS' THAT HAVE MINOR COSMETIC BLEMS</t>
  </si>
  <si>
    <t>MUST CARRY 2 BOARDS AT RETAIL OF EACH MODEL ORDERED FOR DEMO FLEET : CANNOT EXCEED 10% OF RETAIL ORDER</t>
  </si>
  <si>
    <t>BUYING DEMO OR RENTAL BOARDS FOR RETAIL STOCK IS NOT ALLOWED AND CAN RESULT IN LOSS OF DEALERSHIP</t>
  </si>
  <si>
    <t>USE SEPARATE ORDER FORM FOR PRO, DEMO, RENTAL, AND RETAIL ORDERS</t>
  </si>
  <si>
    <t>*ON APPROVED CREDIT*</t>
  </si>
  <si>
    <t>NET 90 - OAC*</t>
  </si>
  <si>
    <t>REGULAR PAYMENT TERMS</t>
  </si>
  <si>
    <t>NET 120 - OAC*</t>
  </si>
  <si>
    <t>SYSTEM RENTAL PAYMENT TERMS</t>
  </si>
  <si>
    <r>
      <rPr>
        <b/>
        <sz val="10"/>
        <color indexed="8"/>
        <rFont val="Calibri"/>
      </rPr>
      <t xml:space="preserve">DEMO BOARD DISCOUNT    </t>
    </r>
    <r>
      <rPr>
        <sz val="10"/>
        <color indexed="8"/>
        <rFont val="Calibri"/>
        <family val="2"/>
      </rPr>
      <t xml:space="preserve">                    SYSTEM RENTAL NOT INCLUDED</t>
    </r>
  </si>
  <si>
    <t>EMPLOYEE / PRO FORM DISCOUNT</t>
  </si>
  <si>
    <t>+</t>
  </si>
  <si>
    <t>GROW TOTAL SALES $ BY 20%             FROM LAST YEAR*</t>
  </si>
  <si>
    <t>GROWTH*</t>
  </si>
  <si>
    <t>BROADEN</t>
  </si>
  <si>
    <t>EARLY</t>
  </si>
  <si>
    <t>DISCOUNT</t>
  </si>
  <si>
    <t>DETAILS</t>
  </si>
  <si>
    <t>TYPE</t>
  </si>
  <si>
    <t>TOTAL $ PRE-BOOK</t>
  </si>
  <si>
    <t>INFO</t>
  </si>
  <si>
    <t>VOLUME DISCOUNTS</t>
  </si>
  <si>
    <t>MADE TO ORDER : 12 BOARD MINIMUM</t>
  </si>
  <si>
    <t xml:space="preserve"> MARGIN BUILDERS : ADDITIONAL DISCOUNTS</t>
  </si>
  <si>
    <t>CODA ROCKER // 157 MIDWIDE</t>
  </si>
  <si>
    <t>CODA ROCKER // 161 MIDWIDE</t>
  </si>
  <si>
    <t>CODA CAMBER // 160 MIDWIDE</t>
  </si>
  <si>
    <t>WASTELAND // 157 MIDWIDE</t>
  </si>
  <si>
    <t>WASTELAND // 161 MIDWIDE</t>
  </si>
  <si>
    <t>CODA CAMBER - PREMIUM // 160 MIDWIDE</t>
  </si>
  <si>
    <t>ELEMENT  // 158 MIDWIDE</t>
  </si>
  <si>
    <t>ELEMENT  // 162 MIDWIDE</t>
  </si>
  <si>
    <t>ELEMENT  // 166 MIDWIDE</t>
  </si>
  <si>
    <t>ELEMENT PREMIUM // 158 MIDWIDE</t>
  </si>
  <si>
    <t>ELEMENT PREMIUM // 162 MIDWIDE</t>
  </si>
  <si>
    <t>ELEMENT PREMIUM // 166 MIDWIDE</t>
  </si>
  <si>
    <t>FOUNDATION // 159 MIDWIDE</t>
  </si>
  <si>
    <t>FOUNDATION // 162 MIDWIDE</t>
  </si>
  <si>
    <t>FORMULA // 159 MIDWIDE</t>
  </si>
  <si>
    <t>FORMULA // 162 MIDWIDE</t>
  </si>
  <si>
    <t>FORMULA PREMIUM // 159  MIDWIDE</t>
  </si>
  <si>
    <t>FORMULA PREMIUM // 162 MIDWIDE</t>
  </si>
  <si>
    <t>RELAPSE // 151 MIDWIDE</t>
  </si>
  <si>
    <t>RELAPSE // 155 MIDWIDE</t>
  </si>
  <si>
    <t>RELAPSE // 159  MIDWIDE</t>
  </si>
  <si>
    <t>WESTMARK ROCKER // 154 MIDWIDE</t>
  </si>
  <si>
    <t>WESTMARK ROCKER // 157 MIDWIDE</t>
  </si>
  <si>
    <t>WESTMARK CAMBER // 157 MIDWIDE</t>
  </si>
  <si>
    <t>ZYGOTE TWIN // 154 MIDWIDE</t>
  </si>
  <si>
    <t xml:space="preserve">HELIX 110 </t>
  </si>
  <si>
    <t xml:space="preserve">HELIX 120 </t>
  </si>
  <si>
    <t xml:space="preserve">HELIX 130 </t>
  </si>
  <si>
    <t xml:space="preserve">HELIX 140 </t>
  </si>
  <si>
    <t xml:space="preserve">SYSTEM RENTAL 110 </t>
  </si>
  <si>
    <t xml:space="preserve">SYSTEM RENTAL 120 </t>
  </si>
  <si>
    <t xml:space="preserve">SYSTEM RENTAL 130 </t>
  </si>
  <si>
    <t xml:space="preserve">SYSTEM RENTAL 138 </t>
  </si>
  <si>
    <t xml:space="preserve">SYSTEM RENTAL 144 </t>
  </si>
  <si>
    <t xml:space="preserve">SYSTEM RENTAL 148 </t>
  </si>
  <si>
    <t xml:space="preserve">SYSTEM RENTAL 152 </t>
  </si>
  <si>
    <t xml:space="preserve">SYSTEM RENTAL 155 </t>
  </si>
  <si>
    <t xml:space="preserve">SYSTEM RENTAL 158 </t>
  </si>
  <si>
    <t xml:space="preserve">SYSTEM RENTAL 161 </t>
  </si>
  <si>
    <t xml:space="preserve">SYSTEM RENTAL 159 MIDWIDE </t>
  </si>
  <si>
    <t xml:space="preserve">SYSTEM RENTAL 162 MIDWIDE </t>
  </si>
  <si>
    <t>BRYAN IGUCHI PRO SPLITBOARD 159</t>
  </si>
  <si>
    <t>BRYAN IGUCHI PRO SPLITBOARD 162</t>
  </si>
  <si>
    <t>NET PRICE</t>
  </si>
  <si>
    <t>SNOWBOARDS</t>
  </si>
  <si>
    <t>BINDINGS</t>
  </si>
  <si>
    <t>APPAREL</t>
  </si>
  <si>
    <t>1.17.99.01.02</t>
  </si>
  <si>
    <t>1.17.99.02.02</t>
  </si>
  <si>
    <t>1.17.98.01.02</t>
  </si>
  <si>
    <t>1.17.98.05.02</t>
  </si>
  <si>
    <t>SMALL</t>
  </si>
  <si>
    <t>MEDIUM</t>
  </si>
  <si>
    <t>LARGE</t>
  </si>
  <si>
    <t>CYPRUS - BROWN</t>
  </si>
  <si>
    <t>HEMLOCK - BLACK</t>
  </si>
  <si>
    <t>HEMLOCK - MAROON</t>
  </si>
  <si>
    <t>SIZE</t>
  </si>
  <si>
    <t>CYPRUS - BLACK</t>
  </si>
  <si>
    <t>2017 PREBOOK ORDER FORM</t>
  </si>
  <si>
    <t>DEALER MARGIN</t>
  </si>
  <si>
    <t>$3001-$5,000</t>
  </si>
  <si>
    <t>$5,001-$10,000</t>
  </si>
  <si>
    <t>$10,001-$15,000</t>
  </si>
  <si>
    <t>$15,000 - $25,000</t>
  </si>
  <si>
    <t>$25,001+</t>
  </si>
  <si>
    <r>
      <t xml:space="preserve">TOTAL $ PRE-BOOKED FOR RETAIL SALES     </t>
    </r>
    <r>
      <rPr>
        <b/>
        <sz val="10"/>
        <color indexed="8"/>
        <rFont val="Calibri"/>
      </rPr>
      <t>AND RENTAL ORDERS</t>
    </r>
  </si>
  <si>
    <t>* CONTACT REP FOR RECORDED 2015/16 TOTAL SALES $ TO QUALIFY *</t>
  </si>
  <si>
    <t>ORDER 25% OF SNOWBOARD UNITS IN BINDINGS = 3% DISCOUNT</t>
  </si>
  <si>
    <t>ORDER 50% OF SNOWBOARD UNITS IN BINDINGS = 5% DISCOUNT</t>
  </si>
  <si>
    <t>$500 APPAREL ORDER TOTAL = 3% DISCOUNT</t>
  </si>
  <si>
    <t>$1000 APPAREL ORDER TOTAL = 5% DISCOUNT</t>
  </si>
  <si>
    <t>2016/17 NORTH AMERICA SNOWBOARD DEALER PROGRAM</t>
  </si>
  <si>
    <t>COLOR</t>
  </si>
  <si>
    <t>6.16.01.11.1</t>
  </si>
  <si>
    <t>6.16.01.11.2</t>
  </si>
  <si>
    <t>6.16.01.11.3</t>
  </si>
  <si>
    <t>6.16.01.11.4</t>
  </si>
  <si>
    <t>6.16.01.11.5</t>
  </si>
  <si>
    <t>6.16.01.33.1</t>
  </si>
  <si>
    <t>6.16.01.33.2</t>
  </si>
  <si>
    <t>6.16.01.33.3</t>
  </si>
  <si>
    <t>6.16.01.33.4</t>
  </si>
  <si>
    <t>6.16.01.33.5</t>
  </si>
  <si>
    <t>6.16.02.22.1</t>
  </si>
  <si>
    <t>6.16.02.22.2</t>
  </si>
  <si>
    <t>6.16.02.22.3</t>
  </si>
  <si>
    <t>6.16.02.22.4</t>
  </si>
  <si>
    <t>6.16.02.22.5</t>
  </si>
  <si>
    <t>6.16.02.33.1</t>
  </si>
  <si>
    <t>6.16.02.33.2</t>
  </si>
  <si>
    <t>6.16.02.33.3</t>
  </si>
  <si>
    <t>6.16.02.33.4</t>
  </si>
  <si>
    <t>6.16.02.33.5</t>
  </si>
  <si>
    <t>6.16.03.11.1</t>
  </si>
  <si>
    <t>6.16.03.11.2</t>
  </si>
  <si>
    <t>6.16.03.11.3</t>
  </si>
  <si>
    <t>6.16.03.11.4</t>
  </si>
  <si>
    <t>6.16.03.11.5</t>
  </si>
  <si>
    <t>6.16.03.22.1</t>
  </si>
  <si>
    <t>6.16.03.22.2</t>
  </si>
  <si>
    <t>6.16.03.22.3</t>
  </si>
  <si>
    <t>6.16.03.22.4</t>
  </si>
  <si>
    <t>6.16.03.22.5</t>
  </si>
  <si>
    <t>6.16.04.22.1</t>
  </si>
  <si>
    <t>6.16.04.22.2</t>
  </si>
  <si>
    <t>6.16.04.22.3</t>
  </si>
  <si>
    <t>6.16.04.22.4</t>
  </si>
  <si>
    <t>6.16.04.22.5</t>
  </si>
  <si>
    <t>6.16.04.33.1</t>
  </si>
  <si>
    <t>6.16.04.33.2</t>
  </si>
  <si>
    <t>6.16.04.33.3</t>
  </si>
  <si>
    <t>6.16.04.33.4</t>
  </si>
  <si>
    <t>6.16.04.33.5</t>
  </si>
  <si>
    <t>6.16.05.33.1</t>
  </si>
  <si>
    <t>6.16.05.33.2</t>
  </si>
  <si>
    <t>6.16.05.33.3</t>
  </si>
  <si>
    <t>6.16.05.33.4</t>
  </si>
  <si>
    <t>6.16.05.33.5</t>
  </si>
  <si>
    <t>6.16.05.22.1</t>
  </si>
  <si>
    <t>6.16.05.22.2</t>
  </si>
  <si>
    <t>6.16.05.22.3</t>
  </si>
  <si>
    <t>6.16.05.22.4</t>
  </si>
  <si>
    <t>6.16.05.22.5</t>
  </si>
  <si>
    <t>6.16.05.44.1</t>
  </si>
  <si>
    <t>6.16.05.44.2</t>
  </si>
  <si>
    <t>6.16.05.44.3</t>
  </si>
  <si>
    <t>6.16.05.44.4</t>
  </si>
  <si>
    <t>6.16.05.44.5</t>
  </si>
  <si>
    <t>6.16.06.11.1</t>
  </si>
  <si>
    <t>6.16.06.11.2</t>
  </si>
  <si>
    <t>6.16.06.11.3</t>
  </si>
  <si>
    <t>6.16.06.11.4</t>
  </si>
  <si>
    <t>6.16.06.11.5</t>
  </si>
  <si>
    <t>6.16.06.22.1</t>
  </si>
  <si>
    <t>6.16.06.22.2</t>
  </si>
  <si>
    <t>6.16.06.22.3</t>
  </si>
  <si>
    <t>6.16.06.22.4</t>
  </si>
  <si>
    <t>6.16.06.22.5</t>
  </si>
  <si>
    <t>6.16.06.44.1</t>
  </si>
  <si>
    <t>6.16.06.44.2</t>
  </si>
  <si>
    <t>6.16.06.44.3</t>
  </si>
  <si>
    <t>6.16.06.44.4</t>
  </si>
  <si>
    <t>6.16.06.44.5</t>
  </si>
  <si>
    <t>7.16.07.11.1</t>
  </si>
  <si>
    <t>7.16.07.11.2</t>
  </si>
  <si>
    <t>7.16.07.11.3</t>
  </si>
  <si>
    <t>7.16.07.11.4</t>
  </si>
  <si>
    <t>7.16.07.11.5</t>
  </si>
  <si>
    <t>7.16.07.22.1</t>
  </si>
  <si>
    <t>7.16.07.22.2</t>
  </si>
  <si>
    <t>7.16.07.22.3</t>
  </si>
  <si>
    <t>7.16.07.22.4</t>
  </si>
  <si>
    <t>7.16.07.22.5</t>
  </si>
  <si>
    <t>7.16.08.33.1</t>
  </si>
  <si>
    <t>7.16.08.33.2</t>
  </si>
  <si>
    <t>7.16.08.33.3</t>
  </si>
  <si>
    <t>7.16.08.33.4</t>
  </si>
  <si>
    <t>7.16.08.33.5</t>
  </si>
  <si>
    <t>7.16.08.22.1</t>
  </si>
  <si>
    <t>7.16.08.22.2</t>
  </si>
  <si>
    <t>7.16.08.22.3</t>
  </si>
  <si>
    <t>7.16.08.22.4</t>
  </si>
  <si>
    <t>7.16.08.22.5</t>
  </si>
  <si>
    <t>7.16.09.33.1</t>
  </si>
  <si>
    <t>7.16.09.33.2</t>
  </si>
  <si>
    <t>7.16.09.33.3</t>
  </si>
  <si>
    <t>7.16.09.33.4</t>
  </si>
  <si>
    <t>7.16.09.33.5</t>
  </si>
  <si>
    <t>7.16.09.22.1</t>
  </si>
  <si>
    <t>7.16.09.22.2</t>
  </si>
  <si>
    <t>7.16.09.22.3</t>
  </si>
  <si>
    <t>7.16.09.22.4</t>
  </si>
  <si>
    <t>7.16.09.22.5</t>
  </si>
  <si>
    <t>8.16.10.22.0</t>
  </si>
  <si>
    <t>OS</t>
  </si>
  <si>
    <t>8.16.10.33.0</t>
  </si>
  <si>
    <t>8.16.10.44.0</t>
  </si>
  <si>
    <t>8.16.11.22.0</t>
  </si>
  <si>
    <t>8.16.11.33.0</t>
  </si>
  <si>
    <t>8.16.11.44.0</t>
  </si>
  <si>
    <t>8.16.12.22.0</t>
  </si>
  <si>
    <t>8.16.12.33.0</t>
  </si>
  <si>
    <t>8.16.12.44.0</t>
  </si>
  <si>
    <t>WHITE</t>
  </si>
  <si>
    <t>HEATHER GREY</t>
  </si>
  <si>
    <t>BLACK</t>
  </si>
  <si>
    <t>MAROON</t>
  </si>
  <si>
    <t>X-LARGE</t>
  </si>
  <si>
    <t>XX-LARGE</t>
  </si>
  <si>
    <t xml:space="preserve">HELIX - TEE </t>
  </si>
  <si>
    <t>SHREDDY KRUEGER - TEE</t>
  </si>
  <si>
    <t>ARBOR - TEE</t>
  </si>
  <si>
    <t>RELAPSE - TEE</t>
  </si>
  <si>
    <t>ARBOR BEANIE</t>
  </si>
  <si>
    <t>TREE - TEE</t>
  </si>
  <si>
    <t>ICON - TEE</t>
  </si>
  <si>
    <t>ARBOR - CREW</t>
  </si>
  <si>
    <t>TREE HOODIE</t>
  </si>
  <si>
    <t>STAMP ZIP-UP</t>
  </si>
  <si>
    <t>VENICE BEANIE</t>
  </si>
  <si>
    <t>RAD BEANIE</t>
  </si>
  <si>
    <t>GREY</t>
  </si>
  <si>
    <t>FILL OUT DEALER INFO ON SNOWBOARD ORDER FORM SHEET AND THE BELOW WILL AUTOMATICALLY UPDATE</t>
  </si>
  <si>
    <t>CUSTOMER PO#:</t>
  </si>
  <si>
    <t xml:space="preserve">PLEASE FILL OUT THE BELOW COMPLETELY </t>
  </si>
  <si>
    <t>TO RECEIVE ANY DISCOUNTS, ORDERS DUE FRIDAY, FEBRUARY 12TH, 2016</t>
  </si>
  <si>
    <t>PREBOOK ORDERS RECEIVED BY FEBRUARY 5TH, 2016</t>
  </si>
  <si>
    <t>ORDER 12 MODELS &amp;                              36 BOARDS + 9 PAIR BINDINGS</t>
  </si>
  <si>
    <t>ELEMENT PREMIUM 155</t>
  </si>
  <si>
    <r>
      <t xml:space="preserve">APPAREL DISCOUNTS - </t>
    </r>
    <r>
      <rPr>
        <b/>
        <sz val="12"/>
        <color theme="1"/>
        <rFont val="Calibri (Body)"/>
      </rPr>
      <t>ON APPAREL PORTION ONLY</t>
    </r>
  </si>
  <si>
    <r>
      <t xml:space="preserve">BINDING DISCOUNTS - </t>
    </r>
    <r>
      <rPr>
        <b/>
        <sz val="10"/>
        <color theme="1"/>
        <rFont val="Calibri (Body)"/>
      </rPr>
      <t>ON BINDING PORTION ONLY</t>
    </r>
  </si>
  <si>
    <t>1.17.98.05.01</t>
  </si>
  <si>
    <t>1.17.98.01.01</t>
  </si>
  <si>
    <t>1.17.99.02.01</t>
  </si>
  <si>
    <t>1.17.99.01.01</t>
  </si>
  <si>
    <t>SM/MED</t>
  </si>
  <si>
    <t>MED/LG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</si>
</sst>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Calibri"/>
      <scheme val="minor"/>
    </font>
    <font>
      <sz val="9"/>
      <color rgb="FF000000"/>
      <name val="Calibri"/>
      <scheme val="minor"/>
    </font>
    <font>
      <b/>
      <sz val="9"/>
      <color theme="1"/>
      <name val="Calibri"/>
      <scheme val="minor"/>
    </font>
    <font>
      <b/>
      <sz val="9"/>
      <color rgb="FF000000"/>
      <name val="Calibri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scheme val="minor"/>
    </font>
    <font>
      <b/>
      <sz val="10"/>
      <color theme="1"/>
      <name val="Calibri"/>
      <scheme val="minor"/>
    </font>
    <font>
      <sz val="10"/>
      <color theme="1"/>
      <name val="Calibri"/>
    </font>
    <font>
      <b/>
      <sz val="10"/>
      <color indexed="8"/>
      <name val="Calibri"/>
    </font>
    <font>
      <sz val="10"/>
      <color indexed="8"/>
      <name val="Calibri"/>
      <family val="2"/>
    </font>
    <font>
      <sz val="10"/>
      <color theme="1"/>
      <name val="Calibri"/>
      <scheme val="minor"/>
    </font>
    <font>
      <b/>
      <sz val="14"/>
      <color theme="1"/>
      <name val="Calibri"/>
      <scheme val="minor"/>
    </font>
    <font>
      <b/>
      <sz val="10"/>
      <color theme="1"/>
      <name val="Calibri"/>
    </font>
    <font>
      <sz val="11"/>
      <color theme="1"/>
      <name val="Calibri"/>
      <scheme val="minor"/>
    </font>
    <font>
      <b/>
      <sz val="16"/>
      <color theme="1"/>
      <name val="Calibri"/>
      <scheme val="minor"/>
    </font>
    <font>
      <b/>
      <sz val="10"/>
      <color theme="1"/>
      <name val="Calibri (Body)"/>
    </font>
    <font>
      <b/>
      <sz val="12"/>
      <color theme="1"/>
      <name val="Calibri (Body)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6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21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6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3" borderId="0" xfId="0" applyFont="1" applyFill="1" applyBorder="1" applyAlignment="1"/>
    <xf numFmtId="0" fontId="5" fillId="0" borderId="0" xfId="0" applyFont="1" applyAlignment="1"/>
    <xf numFmtId="0" fontId="5" fillId="0" borderId="0" xfId="0" applyFont="1" applyBorder="1" applyAlignment="1"/>
    <xf numFmtId="0" fontId="6" fillId="4" borderId="0" xfId="0" applyFont="1" applyFill="1" applyBorder="1" applyAlignment="1"/>
    <xf numFmtId="0" fontId="5" fillId="3" borderId="0" xfId="0" applyFont="1" applyFill="1" applyBorder="1" applyAlignment="1">
      <alignment horizontal="right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 applyAlignment="1"/>
    <xf numFmtId="164" fontId="5" fillId="0" borderId="0" xfId="0" applyNumberFormat="1" applyFont="1" applyBorder="1" applyAlignment="1"/>
    <xf numFmtId="164" fontId="7" fillId="0" borderId="0" xfId="0" applyNumberFormat="1" applyFont="1" applyAlignment="1">
      <alignment horizontal="center"/>
    </xf>
    <xf numFmtId="0" fontId="6" fillId="5" borderId="0" xfId="0" applyFont="1" applyFill="1" applyBorder="1" applyAlignment="1"/>
    <xf numFmtId="164" fontId="5" fillId="3" borderId="0" xfId="0" applyNumberFormat="1" applyFont="1" applyFill="1" applyBorder="1" applyAlignment="1">
      <alignment horizontal="right"/>
    </xf>
    <xf numFmtId="164" fontId="5" fillId="3" borderId="0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2" borderId="1" xfId="0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3" borderId="0" xfId="0" applyFont="1" applyFill="1" applyBorder="1" applyAlignment="1">
      <alignment horizontal="right"/>
    </xf>
    <xf numFmtId="164" fontId="7" fillId="2" borderId="2" xfId="0" applyNumberFormat="1" applyFont="1" applyFill="1" applyBorder="1" applyAlignment="1">
      <alignment horizontal="right"/>
    </xf>
    <xf numFmtId="164" fontId="7" fillId="0" borderId="0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164" fontId="5" fillId="0" borderId="8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0" fontId="7" fillId="0" borderId="14" xfId="0" applyFont="1" applyBorder="1" applyAlignment="1">
      <alignment horizontal="center"/>
    </xf>
    <xf numFmtId="164" fontId="7" fillId="0" borderId="14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5" fillId="0" borderId="0" xfId="0" applyFont="1" applyBorder="1"/>
    <xf numFmtId="0" fontId="11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9" fontId="12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17" fillId="0" borderId="15" xfId="0" applyFont="1" applyBorder="1" applyAlignment="1">
      <alignment horizontal="center" vertical="center"/>
    </xf>
    <xf numFmtId="0" fontId="18" fillId="0" borderId="0" xfId="0" applyFont="1" applyBorder="1"/>
    <xf numFmtId="0" fontId="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5" fillId="6" borderId="5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7" fillId="0" borderId="0" xfId="0" applyFont="1" applyFill="1" applyBorder="1" applyAlignment="1"/>
    <xf numFmtId="164" fontId="5" fillId="6" borderId="5" xfId="0" applyNumberFormat="1" applyFon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5" fillId="6" borderId="8" xfId="0" applyNumberFormat="1" applyFont="1" applyFill="1" applyBorder="1" applyAlignment="1">
      <alignment horizontal="center"/>
    </xf>
    <xf numFmtId="164" fontId="6" fillId="6" borderId="12" xfId="0" applyNumberFormat="1" applyFont="1" applyFill="1" applyBorder="1" applyAlignment="1">
      <alignment horizontal="center"/>
    </xf>
    <xf numFmtId="164" fontId="6" fillId="6" borderId="13" xfId="0" applyNumberFormat="1" applyFont="1" applyFill="1" applyBorder="1" applyAlignment="1">
      <alignment horizontal="center"/>
    </xf>
    <xf numFmtId="9" fontId="5" fillId="0" borderId="5" xfId="211" applyFont="1" applyFill="1" applyBorder="1" applyAlignment="1">
      <alignment horizontal="center"/>
    </xf>
    <xf numFmtId="9" fontId="5" fillId="0" borderId="1" xfId="211" applyFont="1" applyFill="1" applyBorder="1" applyAlignment="1">
      <alignment horizontal="center"/>
    </xf>
    <xf numFmtId="9" fontId="5" fillId="0" borderId="8" xfId="211" applyFont="1" applyFill="1" applyBorder="1" applyAlignment="1">
      <alignment horizontal="center"/>
    </xf>
    <xf numFmtId="9" fontId="6" fillId="0" borderId="12" xfId="211" applyFont="1" applyFill="1" applyBorder="1" applyAlignment="1">
      <alignment horizontal="center"/>
    </xf>
    <xf numFmtId="9" fontId="6" fillId="0" borderId="13" xfId="211" applyFont="1" applyFill="1" applyBorder="1" applyAlignment="1">
      <alignment horizontal="center"/>
    </xf>
    <xf numFmtId="0" fontId="6" fillId="4" borderId="0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9" fontId="5" fillId="0" borderId="1" xfId="21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5" fillId="0" borderId="0" xfId="0" applyFont="1"/>
    <xf numFmtId="49" fontId="5" fillId="0" borderId="0" xfId="0" applyNumberFormat="1" applyFont="1" applyBorder="1" applyAlignment="1"/>
    <xf numFmtId="0" fontId="5" fillId="0" borderId="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5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/>
    </xf>
    <xf numFmtId="164" fontId="6" fillId="4" borderId="0" xfId="0" applyNumberFormat="1" applyFont="1" applyFill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9" fontId="5" fillId="0" borderId="1" xfId="0" applyNumberFormat="1" applyFont="1" applyBorder="1" applyAlignment="1">
      <alignment horizontal="center"/>
    </xf>
    <xf numFmtId="9" fontId="5" fillId="0" borderId="8" xfId="211" applyFont="1" applyBorder="1" applyAlignment="1">
      <alignment horizontal="center"/>
    </xf>
    <xf numFmtId="9" fontId="5" fillId="0" borderId="5" xfId="211" applyFont="1" applyBorder="1" applyAlignment="1">
      <alignment horizontal="center"/>
    </xf>
    <xf numFmtId="9" fontId="5" fillId="0" borderId="0" xfId="211" applyFont="1" applyAlignment="1">
      <alignment horizontal="center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49" fontId="5" fillId="0" borderId="0" xfId="0" applyNumberFormat="1" applyFont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164" fontId="7" fillId="0" borderId="0" xfId="0" applyNumberFormat="1" applyFont="1" applyBorder="1" applyAlignment="1">
      <alignment horizontal="right"/>
    </xf>
    <xf numFmtId="9" fontId="8" fillId="0" borderId="0" xfId="211" applyFont="1" applyAlignment="1">
      <alignment horizontal="center"/>
    </xf>
    <xf numFmtId="9" fontId="7" fillId="0" borderId="0" xfId="211" applyFont="1" applyAlignment="1">
      <alignment horizontal="center"/>
    </xf>
    <xf numFmtId="9" fontId="5" fillId="0" borderId="0" xfId="211" applyFont="1" applyBorder="1" applyAlignment="1">
      <alignment horizontal="center"/>
    </xf>
    <xf numFmtId="9" fontId="7" fillId="2" borderId="8" xfId="211" applyFont="1" applyFill="1" applyBorder="1" applyAlignment="1">
      <alignment horizontal="center"/>
    </xf>
    <xf numFmtId="0" fontId="7" fillId="0" borderId="24" xfId="0" applyFont="1" applyBorder="1" applyAlignment="1">
      <alignment horizontal="center"/>
    </xf>
    <xf numFmtId="164" fontId="7" fillId="0" borderId="24" xfId="0" applyNumberFormat="1" applyFont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164" fontId="7" fillId="2" borderId="26" xfId="0" applyNumberFormat="1" applyFont="1" applyFill="1" applyBorder="1" applyAlignment="1">
      <alignment horizontal="center"/>
    </xf>
    <xf numFmtId="9" fontId="7" fillId="2" borderId="27" xfId="211" applyFont="1" applyFill="1" applyBorder="1" applyAlignment="1">
      <alignment horizontal="center"/>
    </xf>
    <xf numFmtId="0" fontId="5" fillId="0" borderId="28" xfId="0" applyFont="1" applyBorder="1" applyAlignment="1">
      <alignment horizontal="center"/>
    </xf>
    <xf numFmtId="9" fontId="5" fillId="0" borderId="29" xfId="211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9" fontId="5" fillId="0" borderId="31" xfId="21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9" fontId="5" fillId="0" borderId="33" xfId="21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4" fontId="5" fillId="3" borderId="1" xfId="0" applyNumberFormat="1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0" fontId="3" fillId="4" borderId="1" xfId="212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/>
    </xf>
    <xf numFmtId="0" fontId="5" fillId="6" borderId="34" xfId="0" applyFont="1" applyFill="1" applyBorder="1" applyAlignment="1">
      <alignment horizontal="center"/>
    </xf>
    <xf numFmtId="0" fontId="7" fillId="2" borderId="35" xfId="0" applyFont="1" applyFill="1" applyBorder="1" applyAlignment="1">
      <alignment horizontal="center"/>
    </xf>
    <xf numFmtId="0" fontId="7" fillId="2" borderId="36" xfId="0" applyFont="1" applyFill="1" applyBorder="1" applyAlignment="1">
      <alignment horizontal="center"/>
    </xf>
    <xf numFmtId="164" fontId="7" fillId="2" borderId="36" xfId="0" applyNumberFormat="1" applyFont="1" applyFill="1" applyBorder="1" applyAlignment="1">
      <alignment horizontal="center"/>
    </xf>
    <xf numFmtId="164" fontId="7" fillId="2" borderId="37" xfId="0" applyNumberFormat="1" applyFont="1" applyFill="1" applyBorder="1" applyAlignment="1">
      <alignment horizontal="center"/>
    </xf>
    <xf numFmtId="0" fontId="5" fillId="0" borderId="38" xfId="0" applyFont="1" applyFill="1" applyBorder="1" applyAlignment="1">
      <alignment horizontal="center"/>
    </xf>
    <xf numFmtId="0" fontId="5" fillId="0" borderId="38" xfId="0" applyFont="1" applyBorder="1" applyAlignment="1">
      <alignment horizontal="center"/>
    </xf>
    <xf numFmtId="164" fontId="5" fillId="0" borderId="40" xfId="0" applyNumberFormat="1" applyFont="1" applyBorder="1" applyAlignment="1">
      <alignment horizontal="center"/>
    </xf>
    <xf numFmtId="9" fontId="5" fillId="0" borderId="40" xfId="211" applyFont="1" applyBorder="1" applyAlignment="1">
      <alignment horizontal="center"/>
    </xf>
    <xf numFmtId="164" fontId="5" fillId="6" borderId="40" xfId="0" applyNumberFormat="1" applyFont="1" applyFill="1" applyBorder="1" applyAlignment="1">
      <alignment horizontal="center"/>
    </xf>
    <xf numFmtId="9" fontId="5" fillId="0" borderId="41" xfId="211" applyFont="1" applyBorder="1" applyAlignment="1">
      <alignment horizontal="center"/>
    </xf>
    <xf numFmtId="164" fontId="5" fillId="0" borderId="42" xfId="0" applyNumberFormat="1" applyFont="1" applyBorder="1" applyAlignment="1">
      <alignment horizontal="center"/>
    </xf>
    <xf numFmtId="9" fontId="5" fillId="0" borderId="42" xfId="211" applyFont="1" applyBorder="1" applyAlignment="1">
      <alignment horizontal="center"/>
    </xf>
    <xf numFmtId="164" fontId="5" fillId="6" borderId="42" xfId="0" applyNumberFormat="1" applyFont="1" applyFill="1" applyBorder="1" applyAlignment="1">
      <alignment horizontal="center"/>
    </xf>
    <xf numFmtId="9" fontId="5" fillId="0" borderId="39" xfId="211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15" fillId="0" borderId="1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9" fontId="15" fillId="0" borderId="0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9" fontId="15" fillId="0" borderId="15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9" fontId="11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7" fillId="2" borderId="1" xfId="0" applyFont="1" applyFill="1" applyBorder="1" applyAlignment="1">
      <alignment horizontal="right" wrapText="1"/>
    </xf>
    <xf numFmtId="0" fontId="7" fillId="2" borderId="4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right" vertical="center"/>
    </xf>
    <xf numFmtId="164" fontId="7" fillId="2" borderId="11" xfId="0" applyNumberFormat="1" applyFont="1" applyFill="1" applyBorder="1" applyAlignment="1">
      <alignment horizontal="right" vertical="center"/>
    </xf>
    <xf numFmtId="164" fontId="7" fillId="2" borderId="6" xfId="0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NumberFormat="1" applyFont="1" applyBorder="1" applyAlignment="1">
      <alignment horizontal="center"/>
    </xf>
    <xf numFmtId="9" fontId="7" fillId="0" borderId="1" xfId="21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9" fontId="7" fillId="0" borderId="1" xfId="21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 wrapText="1"/>
    </xf>
    <xf numFmtId="0" fontId="5" fillId="0" borderId="10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</cellXfs>
  <cellStyles count="2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2" builtinId="8"/>
    <cellStyle name="Normal" xfId="0" builtinId="0"/>
    <cellStyle name="Percent" xfId="21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667118</xdr:colOff>
      <xdr:row>0</xdr:row>
      <xdr:rowOff>3501</xdr:rowOff>
    </xdr:from>
    <xdr:ext cx="738349" cy="69076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0451" y="181301"/>
          <a:ext cx="738349" cy="690766"/>
        </a:xfrm>
        <a:prstGeom prst="rect">
          <a:avLst/>
        </a:prstGeom>
      </xdr:spPr>
    </xdr:pic>
    <xdr:clientData/>
  </xdr:oneCellAnchor>
  <xdr:twoCellAnchor editAs="oneCell">
    <xdr:from>
      <xdr:col>0</xdr:col>
      <xdr:colOff>931334</xdr:colOff>
      <xdr:row>0</xdr:row>
      <xdr:rowOff>35222</xdr:rowOff>
    </xdr:from>
    <xdr:to>
      <xdr:col>3</xdr:col>
      <xdr:colOff>350518</xdr:colOff>
      <xdr:row>3</xdr:row>
      <xdr:rowOff>50459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4" y="213022"/>
          <a:ext cx="2594184" cy="548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846665</xdr:colOff>
      <xdr:row>0</xdr:row>
      <xdr:rowOff>0</xdr:rowOff>
    </xdr:from>
    <xdr:to>
      <xdr:col>3</xdr:col>
      <xdr:colOff>660398</xdr:colOff>
      <xdr:row>3</xdr:row>
      <xdr:rowOff>85304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998" y="0"/>
          <a:ext cx="2523067" cy="542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33865</xdr:colOff>
      <xdr:row>0</xdr:row>
      <xdr:rowOff>50800</xdr:rowOff>
    </xdr:from>
    <xdr:to>
      <xdr:col>5</xdr:col>
      <xdr:colOff>546099</xdr:colOff>
      <xdr:row>3</xdr:row>
      <xdr:rowOff>136104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3132" y="50800"/>
          <a:ext cx="2535767" cy="542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33865</xdr:colOff>
      <xdr:row>0</xdr:row>
      <xdr:rowOff>50800</xdr:rowOff>
    </xdr:from>
    <xdr:to>
      <xdr:col>5</xdr:col>
      <xdr:colOff>567266</xdr:colOff>
      <xdr:row>3</xdr:row>
      <xdr:rowOff>136104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4665" y="50800"/>
          <a:ext cx="2527301" cy="542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showGridLines="0" zoomScale="150" zoomScaleNormal="150" zoomScalePageLayoutView="150" workbookViewId="0">
      <selection activeCell="B32" sqref="B32:E32"/>
    </sheetView>
  </sheetViews>
  <sheetFormatPr baseColWidth="10" defaultColWidth="13.83203125" defaultRowHeight="14" customHeight="1" x14ac:dyDescent="0.2"/>
  <sheetData>
    <row r="1" spans="1:6" ht="14" customHeight="1" x14ac:dyDescent="0.2">
      <c r="A1" s="44"/>
      <c r="B1" s="44"/>
      <c r="C1" s="44"/>
      <c r="D1" s="44"/>
      <c r="E1" s="44"/>
      <c r="F1" s="44"/>
    </row>
    <row r="2" spans="1:6" ht="14" customHeight="1" x14ac:dyDescent="0.2">
      <c r="A2" s="44"/>
      <c r="B2" s="44"/>
      <c r="C2" s="44"/>
      <c r="D2" s="44"/>
      <c r="E2" s="44"/>
      <c r="F2" s="44"/>
    </row>
    <row r="3" spans="1:6" ht="14" customHeight="1" x14ac:dyDescent="0.2">
      <c r="A3" s="44"/>
      <c r="B3" s="44"/>
      <c r="C3" s="44"/>
      <c r="D3" s="44"/>
      <c r="E3" s="44"/>
      <c r="F3" s="44"/>
    </row>
    <row r="4" spans="1:6" ht="14" customHeight="1" x14ac:dyDescent="0.2">
      <c r="A4" s="44"/>
      <c r="B4" s="44"/>
      <c r="C4" s="44"/>
      <c r="D4" s="44"/>
      <c r="E4" s="44"/>
      <c r="F4" s="44"/>
    </row>
    <row r="5" spans="1:6" ht="14" customHeight="1" x14ac:dyDescent="0.2">
      <c r="A5" s="163" t="s">
        <v>416</v>
      </c>
      <c r="B5" s="163"/>
      <c r="C5" s="163"/>
      <c r="D5" s="163"/>
      <c r="E5" s="163"/>
      <c r="F5" s="163"/>
    </row>
    <row r="6" spans="1:6" ht="14" customHeight="1" x14ac:dyDescent="0.2">
      <c r="A6" s="163"/>
      <c r="B6" s="163"/>
      <c r="C6" s="163"/>
      <c r="D6" s="163"/>
      <c r="E6" s="163"/>
      <c r="F6" s="163"/>
    </row>
    <row r="7" spans="1:6" ht="14" customHeight="1" x14ac:dyDescent="0.2">
      <c r="A7" s="52"/>
      <c r="B7" s="136" t="s">
        <v>342</v>
      </c>
      <c r="C7" s="136"/>
      <c r="D7" s="136"/>
      <c r="E7" s="136"/>
      <c r="F7" s="52"/>
    </row>
    <row r="8" spans="1:6" ht="14" customHeight="1" x14ac:dyDescent="0.2">
      <c r="A8" s="136" t="s">
        <v>550</v>
      </c>
      <c r="B8" s="136"/>
      <c r="C8" s="136"/>
      <c r="D8" s="136"/>
      <c r="E8" s="136"/>
      <c r="F8" s="136"/>
    </row>
    <row r="9" spans="1:6" ht="14" customHeight="1" x14ac:dyDescent="0.2">
      <c r="A9" s="44"/>
      <c r="B9" s="137" t="s">
        <v>341</v>
      </c>
      <c r="C9" s="137"/>
      <c r="D9" s="137"/>
      <c r="E9" s="137"/>
      <c r="F9" s="44"/>
    </row>
    <row r="10" spans="1:6" ht="14" customHeight="1" x14ac:dyDescent="0.2">
      <c r="A10" s="44"/>
      <c r="B10" s="138"/>
      <c r="C10" s="138"/>
      <c r="D10" s="138"/>
      <c r="E10" s="138"/>
      <c r="F10" s="44"/>
    </row>
    <row r="11" spans="1:6" ht="14" customHeight="1" x14ac:dyDescent="0.2">
      <c r="A11" s="50"/>
      <c r="B11" s="51" t="s">
        <v>340</v>
      </c>
      <c r="C11" s="139" t="s">
        <v>339</v>
      </c>
      <c r="D11" s="139"/>
      <c r="E11" s="51" t="s">
        <v>336</v>
      </c>
      <c r="F11" s="50"/>
    </row>
    <row r="12" spans="1:6" ht="14" customHeight="1" x14ac:dyDescent="0.2">
      <c r="A12" s="44"/>
      <c r="B12" s="147" t="s">
        <v>410</v>
      </c>
      <c r="C12" s="142" t="s">
        <v>405</v>
      </c>
      <c r="D12" s="142"/>
      <c r="E12" s="49">
        <v>0.01</v>
      </c>
      <c r="F12" s="44"/>
    </row>
    <row r="13" spans="1:6" ht="14" customHeight="1" x14ac:dyDescent="0.2">
      <c r="A13" s="44"/>
      <c r="B13" s="147"/>
      <c r="C13" s="142" t="s">
        <v>406</v>
      </c>
      <c r="D13" s="142"/>
      <c r="E13" s="49">
        <v>0.02</v>
      </c>
      <c r="F13" s="44"/>
    </row>
    <row r="14" spans="1:6" ht="14" customHeight="1" x14ac:dyDescent="0.2">
      <c r="A14" s="44"/>
      <c r="B14" s="147"/>
      <c r="C14" s="142" t="s">
        <v>407</v>
      </c>
      <c r="D14" s="142"/>
      <c r="E14" s="49">
        <v>0.03</v>
      </c>
      <c r="F14" s="44"/>
    </row>
    <row r="15" spans="1:6" ht="14" customHeight="1" x14ac:dyDescent="0.2">
      <c r="A15" s="44"/>
      <c r="B15" s="147"/>
      <c r="C15" s="142" t="s">
        <v>408</v>
      </c>
      <c r="D15" s="142"/>
      <c r="E15" s="49">
        <v>0.04</v>
      </c>
      <c r="F15" s="44"/>
    </row>
    <row r="16" spans="1:6" ht="14" customHeight="1" x14ac:dyDescent="0.2">
      <c r="A16" s="44"/>
      <c r="B16" s="147"/>
      <c r="C16" s="142" t="s">
        <v>409</v>
      </c>
      <c r="D16" s="142"/>
      <c r="E16" s="49">
        <v>0.05</v>
      </c>
      <c r="F16" s="44"/>
    </row>
    <row r="17" spans="1:6" ht="14" customHeight="1" x14ac:dyDescent="0.2">
      <c r="A17" s="44"/>
      <c r="B17" s="44"/>
      <c r="C17" s="165" t="s">
        <v>331</v>
      </c>
      <c r="D17" s="165"/>
      <c r="E17" s="44"/>
      <c r="F17" s="44"/>
    </row>
    <row r="18" spans="1:6" ht="14" customHeight="1" x14ac:dyDescent="0.2">
      <c r="A18" s="44"/>
      <c r="B18" s="166" t="s">
        <v>343</v>
      </c>
      <c r="C18" s="167"/>
      <c r="D18" s="167"/>
      <c r="E18" s="168"/>
      <c r="F18" s="44"/>
    </row>
    <row r="19" spans="1:6" ht="14" customHeight="1" x14ac:dyDescent="0.2">
      <c r="A19" s="44"/>
      <c r="B19" s="169"/>
      <c r="C19" s="170"/>
      <c r="D19" s="170"/>
      <c r="E19" s="171"/>
      <c r="F19" s="44"/>
    </row>
    <row r="20" spans="1:6" ht="14" customHeight="1" x14ac:dyDescent="0.2">
      <c r="A20" s="44"/>
      <c r="B20" s="48" t="s">
        <v>338</v>
      </c>
      <c r="C20" s="160" t="s">
        <v>337</v>
      </c>
      <c r="D20" s="160"/>
      <c r="E20" s="48" t="s">
        <v>336</v>
      </c>
      <c r="F20" s="44"/>
    </row>
    <row r="21" spans="1:6" ht="14" customHeight="1" x14ac:dyDescent="0.2">
      <c r="A21" s="44"/>
      <c r="B21" s="172" t="s">
        <v>335</v>
      </c>
      <c r="C21" s="143" t="s">
        <v>551</v>
      </c>
      <c r="D21" s="143"/>
      <c r="E21" s="145">
        <v>0.01</v>
      </c>
      <c r="F21" s="44"/>
    </row>
    <row r="22" spans="1:6" ht="14" customHeight="1" x14ac:dyDescent="0.2">
      <c r="A22" s="44"/>
      <c r="B22" s="173"/>
      <c r="C22" s="144"/>
      <c r="D22" s="144"/>
      <c r="E22" s="146"/>
      <c r="F22" s="44"/>
    </row>
    <row r="23" spans="1:6" ht="14" customHeight="1" x14ac:dyDescent="0.2">
      <c r="A23" s="44"/>
      <c r="B23" s="140" t="s">
        <v>334</v>
      </c>
      <c r="C23" s="140" t="s">
        <v>552</v>
      </c>
      <c r="D23" s="140"/>
      <c r="E23" s="148">
        <v>0.01</v>
      </c>
      <c r="F23" s="44"/>
    </row>
    <row r="24" spans="1:6" ht="14" customHeight="1" x14ac:dyDescent="0.2">
      <c r="A24" s="44"/>
      <c r="B24" s="140"/>
      <c r="C24" s="140"/>
      <c r="D24" s="140"/>
      <c r="E24" s="149"/>
      <c r="F24" s="44"/>
    </row>
    <row r="25" spans="1:6" ht="14" customHeight="1" x14ac:dyDescent="0.2">
      <c r="A25" s="44"/>
      <c r="B25" s="140" t="s">
        <v>333</v>
      </c>
      <c r="C25" s="141" t="s">
        <v>332</v>
      </c>
      <c r="D25" s="141"/>
      <c r="E25" s="159">
        <v>0.02</v>
      </c>
      <c r="F25" s="44"/>
    </row>
    <row r="26" spans="1:6" ht="14" customHeight="1" x14ac:dyDescent="0.2">
      <c r="A26" s="44"/>
      <c r="B26" s="140"/>
      <c r="C26" s="141"/>
      <c r="D26" s="141"/>
      <c r="E26" s="160"/>
      <c r="F26" s="44"/>
    </row>
    <row r="27" spans="1:6" ht="14" customHeight="1" x14ac:dyDescent="0.2">
      <c r="A27" s="44"/>
      <c r="B27" s="151" t="s">
        <v>411</v>
      </c>
      <c r="C27" s="151"/>
      <c r="D27" s="151"/>
      <c r="E27" s="151"/>
      <c r="F27" s="44"/>
    </row>
    <row r="28" spans="1:6" ht="14" customHeight="1" thickBot="1" x14ac:dyDescent="0.25">
      <c r="A28" s="44"/>
      <c r="B28" s="47"/>
      <c r="C28" s="151" t="s">
        <v>331</v>
      </c>
      <c r="D28" s="151"/>
      <c r="E28" s="47"/>
      <c r="F28" s="44"/>
    </row>
    <row r="29" spans="1:6" ht="14" customHeight="1" x14ac:dyDescent="0.2">
      <c r="A29" s="44"/>
      <c r="B29" s="152" t="s">
        <v>555</v>
      </c>
      <c r="C29" s="153"/>
      <c r="D29" s="153"/>
      <c r="E29" s="154"/>
      <c r="F29" s="44"/>
    </row>
    <row r="30" spans="1:6" ht="14" customHeight="1" thickBot="1" x14ac:dyDescent="0.25">
      <c r="A30" s="44"/>
      <c r="B30" s="155"/>
      <c r="C30" s="156"/>
      <c r="D30" s="156"/>
      <c r="E30" s="157"/>
      <c r="F30" s="44"/>
    </row>
    <row r="31" spans="1:6" ht="14" customHeight="1" x14ac:dyDescent="0.2">
      <c r="A31" s="44"/>
      <c r="B31" s="143" t="s">
        <v>412</v>
      </c>
      <c r="C31" s="164"/>
      <c r="D31" s="164"/>
      <c r="E31" s="164"/>
      <c r="F31" s="44"/>
    </row>
    <row r="32" spans="1:6" ht="14" customHeight="1" x14ac:dyDescent="0.2">
      <c r="A32" s="44"/>
      <c r="B32" s="143" t="s">
        <v>413</v>
      </c>
      <c r="C32" s="164"/>
      <c r="D32" s="164"/>
      <c r="E32" s="164"/>
      <c r="F32" s="44"/>
    </row>
    <row r="33" spans="1:6" ht="14" customHeight="1" thickBot="1" x14ac:dyDescent="0.25">
      <c r="A33" s="44"/>
      <c r="B33" s="54"/>
      <c r="C33" s="151" t="s">
        <v>331</v>
      </c>
      <c r="D33" s="151"/>
      <c r="E33" s="54"/>
      <c r="F33" s="44"/>
    </row>
    <row r="34" spans="1:6" ht="14" customHeight="1" x14ac:dyDescent="0.2">
      <c r="A34" s="44"/>
      <c r="B34" s="152" t="s">
        <v>554</v>
      </c>
      <c r="C34" s="153"/>
      <c r="D34" s="153"/>
      <c r="E34" s="154"/>
      <c r="F34" s="44"/>
    </row>
    <row r="35" spans="1:6" ht="14" customHeight="1" thickBot="1" x14ac:dyDescent="0.25">
      <c r="A35" s="44"/>
      <c r="B35" s="155"/>
      <c r="C35" s="156"/>
      <c r="D35" s="156"/>
      <c r="E35" s="157"/>
      <c r="F35" s="44"/>
    </row>
    <row r="36" spans="1:6" ht="14" customHeight="1" x14ac:dyDescent="0.2">
      <c r="A36" s="44"/>
      <c r="B36" s="143" t="s">
        <v>414</v>
      </c>
      <c r="C36" s="164"/>
      <c r="D36" s="164"/>
      <c r="E36" s="164"/>
      <c r="F36" s="44"/>
    </row>
    <row r="37" spans="1:6" ht="14" customHeight="1" x14ac:dyDescent="0.2">
      <c r="A37" s="44"/>
      <c r="B37" s="143" t="s">
        <v>415</v>
      </c>
      <c r="C37" s="164"/>
      <c r="D37" s="164"/>
      <c r="E37" s="164"/>
      <c r="F37" s="44"/>
    </row>
    <row r="38" spans="1:6" ht="14" customHeight="1" x14ac:dyDescent="0.2">
      <c r="A38" s="44"/>
      <c r="B38" s="46"/>
      <c r="C38" s="46"/>
      <c r="D38" s="46"/>
      <c r="E38" s="46"/>
      <c r="F38" s="44"/>
    </row>
    <row r="39" spans="1:6" ht="14" customHeight="1" x14ac:dyDescent="0.2">
      <c r="A39" s="44"/>
      <c r="B39" s="141" t="s">
        <v>330</v>
      </c>
      <c r="C39" s="140"/>
      <c r="D39" s="159">
        <v>0.15</v>
      </c>
      <c r="E39" s="160"/>
      <c r="F39" s="44"/>
    </row>
    <row r="40" spans="1:6" ht="14" customHeight="1" x14ac:dyDescent="0.2">
      <c r="A40" s="44"/>
      <c r="B40" s="140"/>
      <c r="C40" s="140"/>
      <c r="D40" s="160"/>
      <c r="E40" s="160"/>
      <c r="F40" s="44"/>
    </row>
    <row r="41" spans="1:6" ht="14" customHeight="1" x14ac:dyDescent="0.2">
      <c r="A41" s="44"/>
      <c r="B41" s="158" t="s">
        <v>329</v>
      </c>
      <c r="C41" s="158"/>
      <c r="D41" s="159">
        <v>0.2</v>
      </c>
      <c r="E41" s="160"/>
      <c r="F41" s="44"/>
    </row>
    <row r="42" spans="1:6" ht="14" customHeight="1" x14ac:dyDescent="0.2">
      <c r="A42" s="44"/>
      <c r="B42" s="158"/>
      <c r="C42" s="158"/>
      <c r="D42" s="160"/>
      <c r="E42" s="160"/>
      <c r="F42" s="44"/>
    </row>
    <row r="43" spans="1:6" ht="14" customHeight="1" x14ac:dyDescent="0.2">
      <c r="A43" s="44"/>
      <c r="B43" s="141" t="s">
        <v>328</v>
      </c>
      <c r="C43" s="141"/>
      <c r="D43" s="160" t="s">
        <v>327</v>
      </c>
      <c r="E43" s="160"/>
      <c r="F43" s="44"/>
    </row>
    <row r="44" spans="1:6" ht="14" customHeight="1" x14ac:dyDescent="0.2">
      <c r="A44" s="44"/>
      <c r="B44" s="141"/>
      <c r="C44" s="141"/>
      <c r="D44" s="160"/>
      <c r="E44" s="160"/>
      <c r="F44" s="44"/>
    </row>
    <row r="45" spans="1:6" ht="14" customHeight="1" x14ac:dyDescent="0.2">
      <c r="A45" s="44"/>
      <c r="B45" s="141" t="s">
        <v>326</v>
      </c>
      <c r="C45" s="141"/>
      <c r="D45" s="160" t="s">
        <v>325</v>
      </c>
      <c r="E45" s="160"/>
      <c r="F45" s="44"/>
    </row>
    <row r="46" spans="1:6" ht="14" customHeight="1" x14ac:dyDescent="0.2">
      <c r="A46" s="44"/>
      <c r="B46" s="141"/>
      <c r="C46" s="141"/>
      <c r="D46" s="160"/>
      <c r="E46" s="160"/>
      <c r="F46" s="44"/>
    </row>
    <row r="47" spans="1:6" ht="14" customHeight="1" x14ac:dyDescent="0.2">
      <c r="A47" s="44"/>
      <c r="B47" s="161" t="s">
        <v>324</v>
      </c>
      <c r="C47" s="161"/>
      <c r="D47" s="161"/>
      <c r="E47" s="161"/>
      <c r="F47" s="44"/>
    </row>
    <row r="48" spans="1:6" ht="14" customHeight="1" x14ac:dyDescent="0.2">
      <c r="A48" s="45"/>
      <c r="B48" s="162" t="s">
        <v>323</v>
      </c>
      <c r="C48" s="162"/>
      <c r="D48" s="162"/>
      <c r="E48" s="162"/>
      <c r="F48" s="45"/>
    </row>
    <row r="49" spans="1:6" ht="14" customHeight="1" x14ac:dyDescent="0.2">
      <c r="A49" s="150" t="s">
        <v>322</v>
      </c>
      <c r="B49" s="150"/>
      <c r="C49" s="150"/>
      <c r="D49" s="150"/>
      <c r="E49" s="150"/>
      <c r="F49" s="150"/>
    </row>
    <row r="50" spans="1:6" ht="14" customHeight="1" x14ac:dyDescent="0.2">
      <c r="A50" s="150" t="s">
        <v>321</v>
      </c>
      <c r="B50" s="150"/>
      <c r="C50" s="150"/>
      <c r="D50" s="150"/>
      <c r="E50" s="150"/>
      <c r="F50" s="150"/>
    </row>
    <row r="51" spans="1:6" ht="14" customHeight="1" x14ac:dyDescent="0.2">
      <c r="A51" s="150" t="s">
        <v>320</v>
      </c>
      <c r="B51" s="150"/>
      <c r="C51" s="150"/>
      <c r="D51" s="150"/>
      <c r="E51" s="150"/>
      <c r="F51" s="150"/>
    </row>
    <row r="52" spans="1:6" ht="14" customHeight="1" x14ac:dyDescent="0.2">
      <c r="A52" s="150" t="s">
        <v>319</v>
      </c>
      <c r="B52" s="150"/>
      <c r="C52" s="150"/>
      <c r="D52" s="150"/>
      <c r="E52" s="150"/>
      <c r="F52" s="150"/>
    </row>
    <row r="53" spans="1:6" ht="14" customHeight="1" x14ac:dyDescent="0.2">
      <c r="A53" s="150" t="s">
        <v>318</v>
      </c>
      <c r="B53" s="150"/>
      <c r="C53" s="150"/>
      <c r="D53" s="150"/>
      <c r="E53" s="150"/>
      <c r="F53" s="150"/>
    </row>
    <row r="54" spans="1:6" ht="14" customHeight="1" x14ac:dyDescent="0.2">
      <c r="A54" s="44"/>
      <c r="B54" s="44"/>
      <c r="C54" s="44"/>
      <c r="D54" s="44"/>
      <c r="E54" s="44"/>
      <c r="F54" s="44"/>
    </row>
    <row r="55" spans="1:6" ht="14" customHeight="1" x14ac:dyDescent="0.2">
      <c r="A55" s="44"/>
      <c r="B55" s="44"/>
      <c r="C55" s="44"/>
      <c r="D55" s="44"/>
      <c r="E55" s="44"/>
      <c r="F55" s="44"/>
    </row>
    <row r="56" spans="1:6" ht="14" customHeight="1" x14ac:dyDescent="0.2">
      <c r="A56" s="44"/>
      <c r="B56" s="44"/>
      <c r="C56" s="44"/>
      <c r="D56" s="44"/>
      <c r="E56" s="44"/>
      <c r="F56" s="44"/>
    </row>
    <row r="57" spans="1:6" ht="14" customHeight="1" x14ac:dyDescent="0.2">
      <c r="A57" s="44"/>
      <c r="B57" s="44"/>
      <c r="C57" s="44"/>
      <c r="D57" s="44"/>
      <c r="E57" s="44"/>
      <c r="F57" s="44"/>
    </row>
    <row r="58" spans="1:6" ht="14" customHeight="1" x14ac:dyDescent="0.2">
      <c r="A58" s="44"/>
      <c r="B58" s="44"/>
      <c r="C58" s="44"/>
      <c r="D58" s="44"/>
      <c r="E58" s="44"/>
      <c r="F58" s="44"/>
    </row>
  </sheetData>
  <sheetProtection selectLockedCells="1"/>
  <mergeCells count="47">
    <mergeCell ref="A5:F6"/>
    <mergeCell ref="A50:F50"/>
    <mergeCell ref="A51:F51"/>
    <mergeCell ref="A52:F52"/>
    <mergeCell ref="B31:E31"/>
    <mergeCell ref="B32:E32"/>
    <mergeCell ref="C33:D33"/>
    <mergeCell ref="B34:E35"/>
    <mergeCell ref="B36:E36"/>
    <mergeCell ref="B37:E37"/>
    <mergeCell ref="E25:E26"/>
    <mergeCell ref="C16:D16"/>
    <mergeCell ref="C17:D17"/>
    <mergeCell ref="B18:E19"/>
    <mergeCell ref="C20:D20"/>
    <mergeCell ref="B21:B22"/>
    <mergeCell ref="A53:F53"/>
    <mergeCell ref="B27:E27"/>
    <mergeCell ref="C28:D28"/>
    <mergeCell ref="B29:E30"/>
    <mergeCell ref="B41:C42"/>
    <mergeCell ref="D41:E42"/>
    <mergeCell ref="B39:C40"/>
    <mergeCell ref="D39:E40"/>
    <mergeCell ref="B43:C44"/>
    <mergeCell ref="D43:E44"/>
    <mergeCell ref="B45:C46"/>
    <mergeCell ref="D45:E46"/>
    <mergeCell ref="B47:E47"/>
    <mergeCell ref="B48:E48"/>
    <mergeCell ref="A49:F49"/>
    <mergeCell ref="B7:E7"/>
    <mergeCell ref="A8:F8"/>
    <mergeCell ref="B9:E10"/>
    <mergeCell ref="C11:D11"/>
    <mergeCell ref="B25:B26"/>
    <mergeCell ref="C25:D26"/>
    <mergeCell ref="C13:D13"/>
    <mergeCell ref="C14:D14"/>
    <mergeCell ref="C15:D15"/>
    <mergeCell ref="C21:D22"/>
    <mergeCell ref="E21:E22"/>
    <mergeCell ref="B12:B16"/>
    <mergeCell ref="C12:D12"/>
    <mergeCell ref="B23:B24"/>
    <mergeCell ref="C23:D24"/>
    <mergeCell ref="E23:E24"/>
  </mergeCells>
  <phoneticPr fontId="2" type="noConversion"/>
  <pageMargins left="0.75" right="0.75" top="0.75" bottom="0.75" header="0.5" footer="0.5"/>
  <pageSetup scale="91" orientation="portrait" horizontalDpi="4294967292" verticalDpi="4294967292"/>
  <headerFooter>
    <oddFooter>&amp;C&amp;8www.arborcollective.com/snowboards/                    PH: 310-577-1120, ext 1</oddFooter>
  </headerFooter>
  <rowBreaks count="1" manualBreakCount="1">
    <brk id="53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GridLines="0" zoomScale="150" zoomScaleNormal="150" zoomScalePageLayoutView="150" workbookViewId="0">
      <selection activeCell="A23" sqref="A23"/>
    </sheetView>
  </sheetViews>
  <sheetFormatPr baseColWidth="10" defaultColWidth="9.6640625" defaultRowHeight="12" x14ac:dyDescent="0.15"/>
  <cols>
    <col min="1" max="1" width="14.1640625" style="1" customWidth="1"/>
    <col min="2" max="2" width="28.83203125" style="1" bestFit="1" customWidth="1"/>
    <col min="3" max="3" width="6.6640625" style="1" customWidth="1"/>
    <col min="4" max="4" width="11.5" style="8" bestFit="1" customWidth="1"/>
    <col min="5" max="7" width="8.1640625" style="1" customWidth="1"/>
    <col min="8" max="8" width="6" style="8" bestFit="1" customWidth="1"/>
    <col min="9" max="9" width="11.6640625" style="94" bestFit="1" customWidth="1"/>
    <col min="10" max="16384" width="9.6640625" style="1"/>
  </cols>
  <sheetData>
    <row r="1" spans="1:9" s="15" customFormat="1" x14ac:dyDescent="0.15">
      <c r="A1" s="28" t="s">
        <v>403</v>
      </c>
      <c r="D1" s="11"/>
      <c r="E1" s="95"/>
      <c r="F1" s="95"/>
      <c r="G1" s="95"/>
      <c r="H1" s="95"/>
      <c r="I1" s="101"/>
    </row>
    <row r="2" spans="1:9" x14ac:dyDescent="0.15">
      <c r="A2" s="15" t="s">
        <v>388</v>
      </c>
    </row>
    <row r="3" spans="1:9" x14ac:dyDescent="0.15">
      <c r="E3" s="4"/>
      <c r="F3" s="4"/>
      <c r="G3" s="4"/>
    </row>
    <row r="6" spans="1:9" x14ac:dyDescent="0.15">
      <c r="A6" s="174" t="s">
        <v>549</v>
      </c>
      <c r="B6" s="174"/>
      <c r="C6" s="174"/>
      <c r="D6" s="174"/>
      <c r="E6" s="174"/>
      <c r="F6" s="174"/>
      <c r="G6" s="174"/>
    </row>
    <row r="7" spans="1:9" x14ac:dyDescent="0.15">
      <c r="A7" s="201" t="s">
        <v>1</v>
      </c>
      <c r="B7" s="202"/>
      <c r="D7" s="193" t="s">
        <v>2</v>
      </c>
      <c r="E7" s="194"/>
      <c r="F7" s="194"/>
      <c r="G7" s="194"/>
      <c r="H7" s="62"/>
    </row>
    <row r="8" spans="1:9" x14ac:dyDescent="0.15">
      <c r="A8" s="16" t="s">
        <v>7</v>
      </c>
      <c r="B8" s="25"/>
      <c r="D8" s="20" t="s">
        <v>7</v>
      </c>
      <c r="E8" s="180"/>
      <c r="F8" s="180"/>
      <c r="G8" s="180"/>
      <c r="H8" s="61"/>
    </row>
    <row r="9" spans="1:9" x14ac:dyDescent="0.15">
      <c r="A9" s="176" t="s">
        <v>6</v>
      </c>
      <c r="B9" s="25"/>
      <c r="D9" s="178" t="s">
        <v>6</v>
      </c>
      <c r="E9" s="184"/>
      <c r="F9" s="185"/>
      <c r="G9" s="186"/>
      <c r="H9" s="61"/>
    </row>
    <row r="10" spans="1:9" x14ac:dyDescent="0.15">
      <c r="A10" s="177"/>
      <c r="B10" s="25"/>
      <c r="D10" s="179"/>
      <c r="E10" s="184"/>
      <c r="F10" s="185"/>
      <c r="G10" s="186"/>
      <c r="H10" s="61"/>
    </row>
    <row r="11" spans="1:9" x14ac:dyDescent="0.15">
      <c r="A11" s="16" t="s">
        <v>5</v>
      </c>
      <c r="B11" s="25"/>
      <c r="D11" s="20" t="s">
        <v>5</v>
      </c>
      <c r="E11" s="181"/>
      <c r="F11" s="182"/>
      <c r="G11" s="183"/>
      <c r="H11" s="61"/>
    </row>
    <row r="12" spans="1:9" x14ac:dyDescent="0.15">
      <c r="A12" s="16" t="s">
        <v>4</v>
      </c>
      <c r="B12" s="25"/>
      <c r="D12" s="20" t="s">
        <v>4</v>
      </c>
      <c r="E12" s="184"/>
      <c r="F12" s="185"/>
      <c r="G12" s="186"/>
      <c r="H12" s="61"/>
    </row>
    <row r="13" spans="1:9" s="2" customFormat="1" x14ac:dyDescent="0.15">
      <c r="A13" s="17"/>
      <c r="B13" s="26"/>
      <c r="D13" s="21"/>
      <c r="E13" s="5"/>
      <c r="F13" s="5"/>
      <c r="G13" s="5"/>
      <c r="H13" s="10"/>
      <c r="I13" s="102"/>
    </row>
    <row r="14" spans="1:9" x14ac:dyDescent="0.15">
      <c r="A14" s="18" t="s">
        <v>10</v>
      </c>
      <c r="B14" s="117"/>
      <c r="D14" s="22" t="s">
        <v>8</v>
      </c>
      <c r="E14" s="187"/>
      <c r="F14" s="188"/>
      <c r="G14" s="188"/>
      <c r="H14" s="10"/>
    </row>
    <row r="15" spans="1:9" x14ac:dyDescent="0.15">
      <c r="A15" s="18" t="s">
        <v>317</v>
      </c>
      <c r="B15" s="118"/>
      <c r="C15" s="6"/>
      <c r="D15" s="22" t="s">
        <v>9</v>
      </c>
      <c r="E15" s="189">
        <v>0</v>
      </c>
      <c r="F15" s="189"/>
      <c r="G15" s="189"/>
      <c r="H15" s="10"/>
    </row>
    <row r="16" spans="1:9" x14ac:dyDescent="0.15">
      <c r="A16" s="18" t="s">
        <v>3</v>
      </c>
      <c r="B16" s="27"/>
      <c r="C16" s="6"/>
      <c r="D16" s="22" t="s">
        <v>11</v>
      </c>
      <c r="E16" s="190">
        <f>G192</f>
        <v>0</v>
      </c>
      <c r="F16" s="191"/>
      <c r="G16" s="191"/>
      <c r="H16" s="10"/>
    </row>
    <row r="17" spans="1:9" ht="16" x14ac:dyDescent="0.15">
      <c r="A17" s="18" t="s">
        <v>272</v>
      </c>
      <c r="B17" s="119"/>
      <c r="C17" s="3"/>
      <c r="D17" s="20" t="s">
        <v>548</v>
      </c>
      <c r="E17" s="192"/>
      <c r="F17" s="192"/>
      <c r="G17" s="192"/>
      <c r="H17" s="43"/>
    </row>
    <row r="18" spans="1:9" x14ac:dyDescent="0.15">
      <c r="A18" s="19"/>
      <c r="B18" s="12"/>
      <c r="C18" s="3"/>
      <c r="D18" s="13"/>
      <c r="E18" s="7"/>
      <c r="F18" s="7"/>
      <c r="G18" s="7"/>
      <c r="H18" s="14"/>
    </row>
    <row r="19" spans="1:9" x14ac:dyDescent="0.15">
      <c r="A19" s="175" t="s">
        <v>278</v>
      </c>
      <c r="B19" s="195"/>
      <c r="C19" s="196"/>
      <c r="D19" s="196"/>
      <c r="E19" s="196"/>
      <c r="F19" s="196"/>
      <c r="G19" s="197"/>
      <c r="H19" s="73"/>
    </row>
    <row r="20" spans="1:9" x14ac:dyDescent="0.15">
      <c r="A20" s="175"/>
      <c r="B20" s="198"/>
      <c r="C20" s="199"/>
      <c r="D20" s="199"/>
      <c r="E20" s="199"/>
      <c r="F20" s="199"/>
      <c r="G20" s="200"/>
      <c r="H20" s="73"/>
    </row>
    <row r="21" spans="1:9" x14ac:dyDescent="0.15">
      <c r="B21" s="3"/>
      <c r="C21" s="3"/>
    </row>
    <row r="22" spans="1:9" s="15" customFormat="1" ht="13" thickBot="1" x14ac:dyDescent="0.2">
      <c r="A22" s="23" t="s">
        <v>12</v>
      </c>
      <c r="B22" s="23" t="s">
        <v>13</v>
      </c>
      <c r="C22" s="23" t="s">
        <v>14</v>
      </c>
      <c r="D22" s="24" t="s">
        <v>273</v>
      </c>
      <c r="E22" s="23" t="s">
        <v>15</v>
      </c>
      <c r="F22" s="23" t="s">
        <v>387</v>
      </c>
      <c r="G22" s="23" t="s">
        <v>17</v>
      </c>
      <c r="H22" s="24" t="s">
        <v>274</v>
      </c>
      <c r="I22" s="103" t="s">
        <v>404</v>
      </c>
    </row>
    <row r="23" spans="1:9" x14ac:dyDescent="0.15">
      <c r="A23" s="33" t="s">
        <v>156</v>
      </c>
      <c r="B23" s="33" t="s">
        <v>264</v>
      </c>
      <c r="C23" s="56"/>
      <c r="D23" s="34">
        <v>299.99</v>
      </c>
      <c r="E23" s="68">
        <f>$E$15</f>
        <v>0</v>
      </c>
      <c r="F23" s="34">
        <f t="shared" ref="F23:F54" si="0">D23-D23*E23</f>
        <v>299.99</v>
      </c>
      <c r="G23" s="63">
        <f t="shared" ref="G23:G54" si="1">F23*C23</f>
        <v>0</v>
      </c>
      <c r="H23" s="34">
        <v>499.99</v>
      </c>
      <c r="I23" s="68">
        <f>1-F23/H23</f>
        <v>0.40000800016000315</v>
      </c>
    </row>
    <row r="24" spans="1:9" x14ac:dyDescent="0.15">
      <c r="A24" s="29" t="s">
        <v>157</v>
      </c>
      <c r="B24" s="29" t="s">
        <v>265</v>
      </c>
      <c r="C24" s="57"/>
      <c r="D24" s="30">
        <v>299.99</v>
      </c>
      <c r="E24" s="69">
        <f t="shared" ref="E24:E87" si="2">$E$15</f>
        <v>0</v>
      </c>
      <c r="F24" s="30">
        <f t="shared" si="0"/>
        <v>299.99</v>
      </c>
      <c r="G24" s="64">
        <f t="shared" si="1"/>
        <v>0</v>
      </c>
      <c r="H24" s="30">
        <v>499.99</v>
      </c>
      <c r="I24" s="69">
        <f t="shared" ref="I24:I87" si="3">1-F24/H24</f>
        <v>0.40000800016000315</v>
      </c>
    </row>
    <row r="25" spans="1:9" x14ac:dyDescent="0.15">
      <c r="A25" s="29" t="s">
        <v>158</v>
      </c>
      <c r="B25" s="29" t="s">
        <v>266</v>
      </c>
      <c r="C25" s="57"/>
      <c r="D25" s="30">
        <v>299.99</v>
      </c>
      <c r="E25" s="69">
        <f t="shared" si="2"/>
        <v>0</v>
      </c>
      <c r="F25" s="30">
        <f t="shared" si="0"/>
        <v>299.99</v>
      </c>
      <c r="G25" s="64">
        <f t="shared" si="1"/>
        <v>0</v>
      </c>
      <c r="H25" s="30">
        <v>499.99</v>
      </c>
      <c r="I25" s="69">
        <f t="shared" si="3"/>
        <v>0.40000800016000315</v>
      </c>
    </row>
    <row r="26" spans="1:9" ht="13" thickBot="1" x14ac:dyDescent="0.2">
      <c r="A26" s="31" t="s">
        <v>159</v>
      </c>
      <c r="B26" s="31" t="s">
        <v>267</v>
      </c>
      <c r="C26" s="58"/>
      <c r="D26" s="32">
        <v>299.99</v>
      </c>
      <c r="E26" s="70">
        <f t="shared" si="2"/>
        <v>0</v>
      </c>
      <c r="F26" s="32">
        <f t="shared" si="0"/>
        <v>299.99</v>
      </c>
      <c r="G26" s="65">
        <f t="shared" si="1"/>
        <v>0</v>
      </c>
      <c r="H26" s="32">
        <v>499.99</v>
      </c>
      <c r="I26" s="70">
        <f t="shared" si="3"/>
        <v>0.40000800016000315</v>
      </c>
    </row>
    <row r="27" spans="1:9" s="15" customFormat="1" x14ac:dyDescent="0.15">
      <c r="A27" s="33" t="s">
        <v>160</v>
      </c>
      <c r="B27" s="33" t="s">
        <v>268</v>
      </c>
      <c r="C27" s="56"/>
      <c r="D27" s="34">
        <v>359.99</v>
      </c>
      <c r="E27" s="68">
        <f t="shared" si="2"/>
        <v>0</v>
      </c>
      <c r="F27" s="34">
        <f t="shared" si="0"/>
        <v>359.99</v>
      </c>
      <c r="G27" s="63">
        <f t="shared" si="1"/>
        <v>0</v>
      </c>
      <c r="H27" s="34">
        <v>599.99</v>
      </c>
      <c r="I27" s="68">
        <f t="shared" si="3"/>
        <v>0.40000666677777963</v>
      </c>
    </row>
    <row r="28" spans="1:9" s="15" customFormat="1" x14ac:dyDescent="0.15">
      <c r="A28" s="29" t="s">
        <v>161</v>
      </c>
      <c r="B28" s="29" t="s">
        <v>269</v>
      </c>
      <c r="C28" s="57"/>
      <c r="D28" s="30">
        <v>359.99</v>
      </c>
      <c r="E28" s="69">
        <f t="shared" si="2"/>
        <v>0</v>
      </c>
      <c r="F28" s="30">
        <f t="shared" si="0"/>
        <v>359.99</v>
      </c>
      <c r="G28" s="64">
        <f t="shared" si="1"/>
        <v>0</v>
      </c>
      <c r="H28" s="30">
        <v>599.99</v>
      </c>
      <c r="I28" s="69">
        <f t="shared" si="3"/>
        <v>0.40000666677777963</v>
      </c>
    </row>
    <row r="29" spans="1:9" s="15" customFormat="1" x14ac:dyDescent="0.15">
      <c r="A29" s="29" t="s">
        <v>162</v>
      </c>
      <c r="B29" s="29" t="s">
        <v>270</v>
      </c>
      <c r="C29" s="57"/>
      <c r="D29" s="30">
        <v>359.99</v>
      </c>
      <c r="E29" s="69">
        <f t="shared" si="2"/>
        <v>0</v>
      </c>
      <c r="F29" s="30">
        <f t="shared" si="0"/>
        <v>359.99</v>
      </c>
      <c r="G29" s="64">
        <f t="shared" si="1"/>
        <v>0</v>
      </c>
      <c r="H29" s="30">
        <v>599.99</v>
      </c>
      <c r="I29" s="69">
        <f t="shared" si="3"/>
        <v>0.40000666677777963</v>
      </c>
    </row>
    <row r="30" spans="1:9" s="15" customFormat="1" ht="13" thickBot="1" x14ac:dyDescent="0.2">
      <c r="A30" s="31" t="s">
        <v>163</v>
      </c>
      <c r="B30" s="31" t="s">
        <v>271</v>
      </c>
      <c r="C30" s="58"/>
      <c r="D30" s="32">
        <v>359.99</v>
      </c>
      <c r="E30" s="70">
        <f t="shared" si="2"/>
        <v>0</v>
      </c>
      <c r="F30" s="32">
        <f t="shared" si="0"/>
        <v>359.99</v>
      </c>
      <c r="G30" s="65">
        <f t="shared" si="1"/>
        <v>0</v>
      </c>
      <c r="H30" s="32">
        <v>599.99</v>
      </c>
      <c r="I30" s="70">
        <f t="shared" si="3"/>
        <v>0.40000666677777963</v>
      </c>
    </row>
    <row r="31" spans="1:9" x14ac:dyDescent="0.15">
      <c r="A31" s="33" t="s">
        <v>153</v>
      </c>
      <c r="B31" s="33" t="s">
        <v>275</v>
      </c>
      <c r="C31" s="56"/>
      <c r="D31" s="34">
        <v>299.99</v>
      </c>
      <c r="E31" s="68">
        <f t="shared" si="2"/>
        <v>0</v>
      </c>
      <c r="F31" s="34">
        <f t="shared" si="0"/>
        <v>299.99</v>
      </c>
      <c r="G31" s="63">
        <f t="shared" si="1"/>
        <v>0</v>
      </c>
      <c r="H31" s="34">
        <v>499.95</v>
      </c>
      <c r="I31" s="68">
        <f t="shared" si="3"/>
        <v>0.39995999599959997</v>
      </c>
    </row>
    <row r="32" spans="1:9" x14ac:dyDescent="0.15">
      <c r="A32" s="29" t="s">
        <v>154</v>
      </c>
      <c r="B32" s="29" t="s">
        <v>276</v>
      </c>
      <c r="C32" s="57"/>
      <c r="D32" s="30">
        <v>299.99</v>
      </c>
      <c r="E32" s="69">
        <f t="shared" si="2"/>
        <v>0</v>
      </c>
      <c r="F32" s="30">
        <f t="shared" si="0"/>
        <v>299.99</v>
      </c>
      <c r="G32" s="64">
        <f t="shared" si="1"/>
        <v>0</v>
      </c>
      <c r="H32" s="30">
        <v>499.95</v>
      </c>
      <c r="I32" s="69">
        <f t="shared" si="3"/>
        <v>0.39995999599959997</v>
      </c>
    </row>
    <row r="33" spans="1:9" ht="13" thickBot="1" x14ac:dyDescent="0.2">
      <c r="A33" s="31" t="s">
        <v>155</v>
      </c>
      <c r="B33" s="31" t="s">
        <v>277</v>
      </c>
      <c r="C33" s="58"/>
      <c r="D33" s="32">
        <v>299.99</v>
      </c>
      <c r="E33" s="70">
        <f t="shared" si="2"/>
        <v>0</v>
      </c>
      <c r="F33" s="32">
        <f t="shared" si="0"/>
        <v>299.99</v>
      </c>
      <c r="G33" s="65">
        <f t="shared" si="1"/>
        <v>0</v>
      </c>
      <c r="H33" s="32">
        <v>499.95</v>
      </c>
      <c r="I33" s="70">
        <f t="shared" si="3"/>
        <v>0.39995999599959997</v>
      </c>
    </row>
    <row r="34" spans="1:9" x14ac:dyDescent="0.15">
      <c r="A34" s="33" t="s">
        <v>132</v>
      </c>
      <c r="B34" s="33" t="s">
        <v>247</v>
      </c>
      <c r="C34" s="56"/>
      <c r="D34" s="34">
        <v>299.99</v>
      </c>
      <c r="E34" s="68">
        <f t="shared" si="2"/>
        <v>0</v>
      </c>
      <c r="F34" s="34">
        <f t="shared" si="0"/>
        <v>299.99</v>
      </c>
      <c r="G34" s="63">
        <f t="shared" si="1"/>
        <v>0</v>
      </c>
      <c r="H34" s="34">
        <v>499.99</v>
      </c>
      <c r="I34" s="68">
        <f t="shared" si="3"/>
        <v>0.40000800016000315</v>
      </c>
    </row>
    <row r="35" spans="1:9" x14ac:dyDescent="0.15">
      <c r="A35" s="29" t="s">
        <v>133</v>
      </c>
      <c r="B35" s="29" t="s">
        <v>248</v>
      </c>
      <c r="C35" s="57"/>
      <c r="D35" s="30">
        <v>299.99</v>
      </c>
      <c r="E35" s="69">
        <f t="shared" si="2"/>
        <v>0</v>
      </c>
      <c r="F35" s="30">
        <f t="shared" si="0"/>
        <v>299.99</v>
      </c>
      <c r="G35" s="64">
        <f t="shared" si="1"/>
        <v>0</v>
      </c>
      <c r="H35" s="30">
        <v>499.99</v>
      </c>
      <c r="I35" s="69">
        <f t="shared" si="3"/>
        <v>0.40000800016000315</v>
      </c>
    </row>
    <row r="36" spans="1:9" x14ac:dyDescent="0.15">
      <c r="A36" s="29" t="s">
        <v>137</v>
      </c>
      <c r="B36" s="29" t="s">
        <v>344</v>
      </c>
      <c r="C36" s="57"/>
      <c r="D36" s="30">
        <v>299.99</v>
      </c>
      <c r="E36" s="69">
        <f t="shared" si="2"/>
        <v>0</v>
      </c>
      <c r="F36" s="30">
        <f t="shared" si="0"/>
        <v>299.99</v>
      </c>
      <c r="G36" s="64">
        <f t="shared" si="1"/>
        <v>0</v>
      </c>
      <c r="H36" s="30">
        <v>499.99</v>
      </c>
      <c r="I36" s="69">
        <f t="shared" si="3"/>
        <v>0.40000800016000315</v>
      </c>
    </row>
    <row r="37" spans="1:9" x14ac:dyDescent="0.15">
      <c r="A37" s="29" t="s">
        <v>134</v>
      </c>
      <c r="B37" s="29" t="s">
        <v>249</v>
      </c>
      <c r="C37" s="57"/>
      <c r="D37" s="30">
        <v>299.99</v>
      </c>
      <c r="E37" s="69">
        <f t="shared" si="2"/>
        <v>0</v>
      </c>
      <c r="F37" s="30">
        <f t="shared" si="0"/>
        <v>299.99</v>
      </c>
      <c r="G37" s="64">
        <f t="shared" si="1"/>
        <v>0</v>
      </c>
      <c r="H37" s="30">
        <v>499.99</v>
      </c>
      <c r="I37" s="69">
        <f t="shared" si="3"/>
        <v>0.40000800016000315</v>
      </c>
    </row>
    <row r="38" spans="1:9" x14ac:dyDescent="0.15">
      <c r="A38" s="29" t="s">
        <v>135</v>
      </c>
      <c r="B38" s="29" t="s">
        <v>250</v>
      </c>
      <c r="C38" s="57"/>
      <c r="D38" s="30">
        <v>299.99</v>
      </c>
      <c r="E38" s="69">
        <f t="shared" si="2"/>
        <v>0</v>
      </c>
      <c r="F38" s="30">
        <f t="shared" si="0"/>
        <v>299.99</v>
      </c>
      <c r="G38" s="64">
        <f t="shared" si="1"/>
        <v>0</v>
      </c>
      <c r="H38" s="30">
        <v>499.99</v>
      </c>
      <c r="I38" s="69">
        <f t="shared" si="3"/>
        <v>0.40000800016000315</v>
      </c>
    </row>
    <row r="39" spans="1:9" x14ac:dyDescent="0.15">
      <c r="A39" s="29" t="s">
        <v>138</v>
      </c>
      <c r="B39" s="29" t="s">
        <v>345</v>
      </c>
      <c r="C39" s="57"/>
      <c r="D39" s="30">
        <v>299.99</v>
      </c>
      <c r="E39" s="69">
        <f t="shared" si="2"/>
        <v>0</v>
      </c>
      <c r="F39" s="30">
        <f t="shared" si="0"/>
        <v>299.99</v>
      </c>
      <c r="G39" s="64">
        <f t="shared" si="1"/>
        <v>0</v>
      </c>
      <c r="H39" s="30">
        <v>499.99</v>
      </c>
      <c r="I39" s="69">
        <f t="shared" si="3"/>
        <v>0.40000800016000315</v>
      </c>
    </row>
    <row r="40" spans="1:9" ht="13" thickBot="1" x14ac:dyDescent="0.2">
      <c r="A40" s="31" t="s">
        <v>136</v>
      </c>
      <c r="B40" s="31" t="s">
        <v>251</v>
      </c>
      <c r="C40" s="58"/>
      <c r="D40" s="32">
        <v>299.99</v>
      </c>
      <c r="E40" s="70">
        <f t="shared" si="2"/>
        <v>0</v>
      </c>
      <c r="F40" s="32">
        <f t="shared" si="0"/>
        <v>299.99</v>
      </c>
      <c r="G40" s="65">
        <f t="shared" si="1"/>
        <v>0</v>
      </c>
      <c r="H40" s="32">
        <v>499.99</v>
      </c>
      <c r="I40" s="70">
        <f t="shared" si="3"/>
        <v>0.40000800016000315</v>
      </c>
    </row>
    <row r="41" spans="1:9" s="15" customFormat="1" x14ac:dyDescent="0.15">
      <c r="A41" s="33" t="s">
        <v>128</v>
      </c>
      <c r="B41" s="33" t="s">
        <v>243</v>
      </c>
      <c r="C41" s="56"/>
      <c r="D41" s="34">
        <v>299.99</v>
      </c>
      <c r="E41" s="68">
        <f t="shared" si="2"/>
        <v>0</v>
      </c>
      <c r="F41" s="34">
        <f t="shared" si="0"/>
        <v>299.99</v>
      </c>
      <c r="G41" s="63">
        <f t="shared" si="1"/>
        <v>0</v>
      </c>
      <c r="H41" s="34">
        <v>499.99</v>
      </c>
      <c r="I41" s="68">
        <f t="shared" si="3"/>
        <v>0.40000800016000315</v>
      </c>
    </row>
    <row r="42" spans="1:9" s="15" customFormat="1" x14ac:dyDescent="0.15">
      <c r="A42" s="29" t="s">
        <v>129</v>
      </c>
      <c r="B42" s="29" t="s">
        <v>244</v>
      </c>
      <c r="C42" s="57"/>
      <c r="D42" s="30">
        <v>299.99</v>
      </c>
      <c r="E42" s="69">
        <f t="shared" si="2"/>
        <v>0</v>
      </c>
      <c r="F42" s="30">
        <f t="shared" si="0"/>
        <v>299.99</v>
      </c>
      <c r="G42" s="64">
        <f t="shared" si="1"/>
        <v>0</v>
      </c>
      <c r="H42" s="30">
        <v>499.99</v>
      </c>
      <c r="I42" s="69">
        <f t="shared" si="3"/>
        <v>0.40000800016000315</v>
      </c>
    </row>
    <row r="43" spans="1:9" s="15" customFormat="1" x14ac:dyDescent="0.15">
      <c r="A43" s="29" t="s">
        <v>130</v>
      </c>
      <c r="B43" s="29" t="s">
        <v>245</v>
      </c>
      <c r="C43" s="57"/>
      <c r="D43" s="30">
        <v>299.99</v>
      </c>
      <c r="E43" s="69">
        <f t="shared" si="2"/>
        <v>0</v>
      </c>
      <c r="F43" s="30">
        <f t="shared" si="0"/>
        <v>299.99</v>
      </c>
      <c r="G43" s="64">
        <f t="shared" si="1"/>
        <v>0</v>
      </c>
      <c r="H43" s="30">
        <v>499.99</v>
      </c>
      <c r="I43" s="69">
        <f t="shared" si="3"/>
        <v>0.40000800016000315</v>
      </c>
    </row>
    <row r="44" spans="1:9" s="15" customFormat="1" x14ac:dyDescent="0.15">
      <c r="A44" s="29" t="s">
        <v>284</v>
      </c>
      <c r="B44" s="29" t="s">
        <v>346</v>
      </c>
      <c r="C44" s="57"/>
      <c r="D44" s="30">
        <v>299.99</v>
      </c>
      <c r="E44" s="69">
        <f t="shared" si="2"/>
        <v>0</v>
      </c>
      <c r="F44" s="30">
        <f t="shared" si="0"/>
        <v>299.99</v>
      </c>
      <c r="G44" s="64">
        <f t="shared" si="1"/>
        <v>0</v>
      </c>
      <c r="H44" s="30">
        <v>499.99</v>
      </c>
      <c r="I44" s="69">
        <f t="shared" si="3"/>
        <v>0.40000800016000315</v>
      </c>
    </row>
    <row r="45" spans="1:9" s="15" customFormat="1" ht="13" thickBot="1" x14ac:dyDescent="0.2">
      <c r="A45" s="31" t="s">
        <v>131</v>
      </c>
      <c r="B45" s="31" t="s">
        <v>246</v>
      </c>
      <c r="C45" s="58"/>
      <c r="D45" s="32">
        <v>299.99</v>
      </c>
      <c r="E45" s="70">
        <f t="shared" si="2"/>
        <v>0</v>
      </c>
      <c r="F45" s="32">
        <f t="shared" si="0"/>
        <v>299.99</v>
      </c>
      <c r="G45" s="65">
        <f t="shared" si="1"/>
        <v>0</v>
      </c>
      <c r="H45" s="32">
        <v>499.99</v>
      </c>
      <c r="I45" s="70">
        <f t="shared" si="3"/>
        <v>0.40000800016000315</v>
      </c>
    </row>
    <row r="46" spans="1:9" x14ac:dyDescent="0.15">
      <c r="A46" s="33" t="s">
        <v>143</v>
      </c>
      <c r="B46" s="33" t="s">
        <v>256</v>
      </c>
      <c r="C46" s="56"/>
      <c r="D46" s="34">
        <v>359.99</v>
      </c>
      <c r="E46" s="68">
        <f t="shared" si="2"/>
        <v>0</v>
      </c>
      <c r="F46" s="34">
        <f t="shared" si="0"/>
        <v>359.99</v>
      </c>
      <c r="G46" s="63">
        <f t="shared" si="1"/>
        <v>0</v>
      </c>
      <c r="H46" s="34">
        <v>599.99</v>
      </c>
      <c r="I46" s="68">
        <f t="shared" si="3"/>
        <v>0.40000666677777963</v>
      </c>
    </row>
    <row r="47" spans="1:9" x14ac:dyDescent="0.15">
      <c r="A47" s="29" t="s">
        <v>144</v>
      </c>
      <c r="B47" s="29" t="s">
        <v>257</v>
      </c>
      <c r="C47" s="57"/>
      <c r="D47" s="30">
        <v>359.99</v>
      </c>
      <c r="E47" s="69">
        <f t="shared" si="2"/>
        <v>0</v>
      </c>
      <c r="F47" s="30">
        <f t="shared" si="0"/>
        <v>359.99</v>
      </c>
      <c r="G47" s="64">
        <f t="shared" si="1"/>
        <v>0</v>
      </c>
      <c r="H47" s="30">
        <v>599.99</v>
      </c>
      <c r="I47" s="69">
        <f t="shared" si="3"/>
        <v>0.40000666677777963</v>
      </c>
    </row>
    <row r="48" spans="1:9" x14ac:dyDescent="0.15">
      <c r="A48" s="29" t="s">
        <v>148</v>
      </c>
      <c r="B48" s="29" t="s">
        <v>347</v>
      </c>
      <c r="C48" s="57"/>
      <c r="D48" s="30">
        <v>359.99</v>
      </c>
      <c r="E48" s="69">
        <f t="shared" si="2"/>
        <v>0</v>
      </c>
      <c r="F48" s="30">
        <f t="shared" si="0"/>
        <v>359.99</v>
      </c>
      <c r="G48" s="64">
        <f t="shared" si="1"/>
        <v>0</v>
      </c>
      <c r="H48" s="30">
        <v>599.99</v>
      </c>
      <c r="I48" s="69">
        <f t="shared" si="3"/>
        <v>0.40000666677777963</v>
      </c>
    </row>
    <row r="49" spans="1:9" x14ac:dyDescent="0.15">
      <c r="A49" s="29" t="s">
        <v>145</v>
      </c>
      <c r="B49" s="29" t="s">
        <v>258</v>
      </c>
      <c r="C49" s="57"/>
      <c r="D49" s="30">
        <v>359.99</v>
      </c>
      <c r="E49" s="69">
        <f t="shared" si="2"/>
        <v>0</v>
      </c>
      <c r="F49" s="30">
        <f t="shared" si="0"/>
        <v>359.99</v>
      </c>
      <c r="G49" s="64">
        <f t="shared" si="1"/>
        <v>0</v>
      </c>
      <c r="H49" s="30">
        <v>599.99</v>
      </c>
      <c r="I49" s="69">
        <f t="shared" si="3"/>
        <v>0.40000666677777963</v>
      </c>
    </row>
    <row r="50" spans="1:9" x14ac:dyDescent="0.15">
      <c r="A50" s="29" t="s">
        <v>146</v>
      </c>
      <c r="B50" s="29" t="s">
        <v>259</v>
      </c>
      <c r="C50" s="57"/>
      <c r="D50" s="30">
        <v>359.99</v>
      </c>
      <c r="E50" s="69">
        <f t="shared" si="2"/>
        <v>0</v>
      </c>
      <c r="F50" s="30">
        <f t="shared" si="0"/>
        <v>359.99</v>
      </c>
      <c r="G50" s="64">
        <f t="shared" si="1"/>
        <v>0</v>
      </c>
      <c r="H50" s="30">
        <v>599.99</v>
      </c>
      <c r="I50" s="69">
        <f t="shared" si="3"/>
        <v>0.40000666677777963</v>
      </c>
    </row>
    <row r="51" spans="1:9" x14ac:dyDescent="0.15">
      <c r="A51" s="29" t="s">
        <v>149</v>
      </c>
      <c r="B51" s="29" t="s">
        <v>348</v>
      </c>
      <c r="C51" s="57"/>
      <c r="D51" s="30">
        <v>359.99</v>
      </c>
      <c r="E51" s="69">
        <f t="shared" si="2"/>
        <v>0</v>
      </c>
      <c r="F51" s="30">
        <f t="shared" si="0"/>
        <v>359.99</v>
      </c>
      <c r="G51" s="64">
        <f t="shared" si="1"/>
        <v>0</v>
      </c>
      <c r="H51" s="30">
        <v>599.99</v>
      </c>
      <c r="I51" s="69">
        <f t="shared" si="3"/>
        <v>0.40000666677777963</v>
      </c>
    </row>
    <row r="52" spans="1:9" ht="13" thickBot="1" x14ac:dyDescent="0.2">
      <c r="A52" s="31" t="s">
        <v>147</v>
      </c>
      <c r="B52" s="31" t="s">
        <v>260</v>
      </c>
      <c r="C52" s="58"/>
      <c r="D52" s="32">
        <v>359.99</v>
      </c>
      <c r="E52" s="70">
        <f t="shared" si="2"/>
        <v>0</v>
      </c>
      <c r="F52" s="32">
        <f t="shared" si="0"/>
        <v>359.99</v>
      </c>
      <c r="G52" s="65">
        <f t="shared" si="1"/>
        <v>0</v>
      </c>
      <c r="H52" s="32">
        <v>599.99</v>
      </c>
      <c r="I52" s="70">
        <f t="shared" si="3"/>
        <v>0.40000666677777963</v>
      </c>
    </row>
    <row r="53" spans="1:9" x14ac:dyDescent="0.15">
      <c r="A53" s="29" t="s">
        <v>139</v>
      </c>
      <c r="B53" s="29" t="s">
        <v>252</v>
      </c>
      <c r="C53" s="57"/>
      <c r="D53" s="30">
        <v>359.99</v>
      </c>
      <c r="E53" s="69">
        <f t="shared" si="2"/>
        <v>0</v>
      </c>
      <c r="F53" s="30">
        <f t="shared" si="0"/>
        <v>359.99</v>
      </c>
      <c r="G53" s="64">
        <f t="shared" si="1"/>
        <v>0</v>
      </c>
      <c r="H53" s="30">
        <v>599.99</v>
      </c>
      <c r="I53" s="69">
        <f t="shared" si="3"/>
        <v>0.40000666677777963</v>
      </c>
    </row>
    <row r="54" spans="1:9" x14ac:dyDescent="0.15">
      <c r="A54" s="29" t="s">
        <v>140</v>
      </c>
      <c r="B54" s="29" t="s">
        <v>253</v>
      </c>
      <c r="C54" s="57"/>
      <c r="D54" s="30">
        <v>359.99</v>
      </c>
      <c r="E54" s="69">
        <f t="shared" si="2"/>
        <v>0</v>
      </c>
      <c r="F54" s="30">
        <f t="shared" si="0"/>
        <v>359.99</v>
      </c>
      <c r="G54" s="64">
        <f t="shared" si="1"/>
        <v>0</v>
      </c>
      <c r="H54" s="30">
        <v>599.99</v>
      </c>
      <c r="I54" s="69">
        <f t="shared" si="3"/>
        <v>0.40000666677777963</v>
      </c>
    </row>
    <row r="55" spans="1:9" x14ac:dyDescent="0.15">
      <c r="A55" s="29" t="s">
        <v>141</v>
      </c>
      <c r="B55" s="29" t="s">
        <v>254</v>
      </c>
      <c r="C55" s="57"/>
      <c r="D55" s="30">
        <v>359.99</v>
      </c>
      <c r="E55" s="69">
        <f t="shared" si="2"/>
        <v>0</v>
      </c>
      <c r="F55" s="30">
        <f t="shared" ref="F55:F86" si="4">D55-D55*E55</f>
        <v>359.99</v>
      </c>
      <c r="G55" s="64">
        <f t="shared" ref="G55:G86" si="5">F55*C55</f>
        <v>0</v>
      </c>
      <c r="H55" s="30">
        <v>599.99</v>
      </c>
      <c r="I55" s="69">
        <f t="shared" si="3"/>
        <v>0.40000666677777963</v>
      </c>
    </row>
    <row r="56" spans="1:9" x14ac:dyDescent="0.15">
      <c r="A56" s="29" t="s">
        <v>302</v>
      </c>
      <c r="B56" s="29" t="s">
        <v>349</v>
      </c>
      <c r="C56" s="57"/>
      <c r="D56" s="30">
        <v>359.99</v>
      </c>
      <c r="E56" s="69">
        <f t="shared" si="2"/>
        <v>0</v>
      </c>
      <c r="F56" s="30">
        <f t="shared" si="4"/>
        <v>359.99</v>
      </c>
      <c r="G56" s="64">
        <f t="shared" si="5"/>
        <v>0</v>
      </c>
      <c r="H56" s="30">
        <v>599.99</v>
      </c>
      <c r="I56" s="69">
        <f t="shared" si="3"/>
        <v>0.40000666677777963</v>
      </c>
    </row>
    <row r="57" spans="1:9" ht="13" thickBot="1" x14ac:dyDescent="0.2">
      <c r="A57" s="31" t="s">
        <v>142</v>
      </c>
      <c r="B57" s="31" t="s">
        <v>255</v>
      </c>
      <c r="C57" s="58"/>
      <c r="D57" s="32">
        <v>359.99</v>
      </c>
      <c r="E57" s="70">
        <f t="shared" si="2"/>
        <v>0</v>
      </c>
      <c r="F57" s="32">
        <f t="shared" si="4"/>
        <v>359.99</v>
      </c>
      <c r="G57" s="65">
        <f t="shared" si="5"/>
        <v>0</v>
      </c>
      <c r="H57" s="32">
        <v>599.99</v>
      </c>
      <c r="I57" s="70">
        <f t="shared" si="3"/>
        <v>0.40000666677777963</v>
      </c>
    </row>
    <row r="58" spans="1:9" x14ac:dyDescent="0.15">
      <c r="A58" s="33" t="s">
        <v>311</v>
      </c>
      <c r="B58" s="33" t="s">
        <v>312</v>
      </c>
      <c r="C58" s="56"/>
      <c r="D58" s="34">
        <v>329.99</v>
      </c>
      <c r="E58" s="68">
        <f t="shared" si="2"/>
        <v>0</v>
      </c>
      <c r="F58" s="34">
        <f t="shared" si="4"/>
        <v>329.99</v>
      </c>
      <c r="G58" s="63">
        <f t="shared" si="5"/>
        <v>0</v>
      </c>
      <c r="H58" s="34">
        <v>549.99</v>
      </c>
      <c r="I58" s="68">
        <f t="shared" si="3"/>
        <v>0.40000727285950655</v>
      </c>
    </row>
    <row r="59" spans="1:9" x14ac:dyDescent="0.15">
      <c r="A59" s="29" t="s">
        <v>313</v>
      </c>
      <c r="B59" s="29" t="s">
        <v>314</v>
      </c>
      <c r="C59" s="57"/>
      <c r="D59" s="30">
        <v>329.99</v>
      </c>
      <c r="E59" s="69">
        <f t="shared" si="2"/>
        <v>0</v>
      </c>
      <c r="F59" s="30">
        <f t="shared" si="4"/>
        <v>329.99</v>
      </c>
      <c r="G59" s="64">
        <f t="shared" si="5"/>
        <v>0</v>
      </c>
      <c r="H59" s="30">
        <v>549.99</v>
      </c>
      <c r="I59" s="69">
        <f t="shared" si="3"/>
        <v>0.40000727285950655</v>
      </c>
    </row>
    <row r="60" spans="1:9" ht="13" thickBot="1" x14ac:dyDescent="0.2">
      <c r="A60" s="31" t="s">
        <v>315</v>
      </c>
      <c r="B60" s="31" t="s">
        <v>316</v>
      </c>
      <c r="C60" s="58"/>
      <c r="D60" s="32">
        <v>329.99</v>
      </c>
      <c r="E60" s="70">
        <f t="shared" si="2"/>
        <v>0</v>
      </c>
      <c r="F60" s="32">
        <f t="shared" si="4"/>
        <v>329.99</v>
      </c>
      <c r="G60" s="65">
        <f t="shared" si="5"/>
        <v>0</v>
      </c>
      <c r="H60" s="32">
        <v>549.99</v>
      </c>
      <c r="I60" s="70">
        <f t="shared" si="3"/>
        <v>0.40000727285950655</v>
      </c>
    </row>
    <row r="61" spans="1:9" x14ac:dyDescent="0.15">
      <c r="A61" s="33" t="s">
        <v>150</v>
      </c>
      <c r="B61" s="33" t="s">
        <v>261</v>
      </c>
      <c r="C61" s="56"/>
      <c r="D61" s="34">
        <v>269.99</v>
      </c>
      <c r="E61" s="68">
        <f t="shared" si="2"/>
        <v>0</v>
      </c>
      <c r="F61" s="34">
        <f t="shared" si="4"/>
        <v>269.99</v>
      </c>
      <c r="G61" s="63">
        <f t="shared" si="5"/>
        <v>0</v>
      </c>
      <c r="H61" s="34">
        <v>449.99</v>
      </c>
      <c r="I61" s="68">
        <f t="shared" si="3"/>
        <v>0.40000888908642418</v>
      </c>
    </row>
    <row r="62" spans="1:9" x14ac:dyDescent="0.15">
      <c r="A62" s="29" t="s">
        <v>151</v>
      </c>
      <c r="B62" s="29" t="s">
        <v>262</v>
      </c>
      <c r="C62" s="57"/>
      <c r="D62" s="30">
        <v>269.99</v>
      </c>
      <c r="E62" s="69">
        <f t="shared" si="2"/>
        <v>0</v>
      </c>
      <c r="F62" s="30">
        <f t="shared" si="4"/>
        <v>269.99</v>
      </c>
      <c r="G62" s="64">
        <f t="shared" si="5"/>
        <v>0</v>
      </c>
      <c r="H62" s="30">
        <v>449.99</v>
      </c>
      <c r="I62" s="69">
        <f t="shared" si="3"/>
        <v>0.40000888908642418</v>
      </c>
    </row>
    <row r="63" spans="1:9" ht="13" thickBot="1" x14ac:dyDescent="0.2">
      <c r="A63" s="31" t="s">
        <v>152</v>
      </c>
      <c r="B63" s="31" t="s">
        <v>263</v>
      </c>
      <c r="C63" s="58"/>
      <c r="D63" s="32">
        <v>269.99</v>
      </c>
      <c r="E63" s="70">
        <f t="shared" si="2"/>
        <v>0</v>
      </c>
      <c r="F63" s="32">
        <f t="shared" si="4"/>
        <v>269.99</v>
      </c>
      <c r="G63" s="65">
        <f t="shared" si="5"/>
        <v>0</v>
      </c>
      <c r="H63" s="32">
        <v>449.99</v>
      </c>
      <c r="I63" s="70">
        <f t="shared" si="3"/>
        <v>0.40000888908642418</v>
      </c>
    </row>
    <row r="64" spans="1:9" x14ac:dyDescent="0.15">
      <c r="A64" s="33" t="s">
        <v>113</v>
      </c>
      <c r="B64" s="33" t="s">
        <v>305</v>
      </c>
      <c r="C64" s="56"/>
      <c r="D64" s="34">
        <v>239.99</v>
      </c>
      <c r="E64" s="68">
        <f t="shared" si="2"/>
        <v>0</v>
      </c>
      <c r="F64" s="34">
        <f t="shared" si="4"/>
        <v>239.99</v>
      </c>
      <c r="G64" s="63">
        <f t="shared" si="5"/>
        <v>0</v>
      </c>
      <c r="H64" s="34">
        <v>399.99</v>
      </c>
      <c r="I64" s="68">
        <f t="shared" si="3"/>
        <v>0.40001000025000621</v>
      </c>
    </row>
    <row r="65" spans="1:9" x14ac:dyDescent="0.15">
      <c r="A65" s="29" t="s">
        <v>114</v>
      </c>
      <c r="B65" s="29" t="s">
        <v>306</v>
      </c>
      <c r="C65" s="57"/>
      <c r="D65" s="30">
        <v>239.99</v>
      </c>
      <c r="E65" s="69">
        <f t="shared" si="2"/>
        <v>0</v>
      </c>
      <c r="F65" s="30">
        <f t="shared" si="4"/>
        <v>239.99</v>
      </c>
      <c r="G65" s="64">
        <f t="shared" si="5"/>
        <v>0</v>
      </c>
      <c r="H65" s="30">
        <v>399.99</v>
      </c>
      <c r="I65" s="69">
        <f t="shared" si="3"/>
        <v>0.40001000025000621</v>
      </c>
    </row>
    <row r="66" spans="1:9" x14ac:dyDescent="0.15">
      <c r="A66" s="29" t="s">
        <v>115</v>
      </c>
      <c r="B66" s="29" t="s">
        <v>307</v>
      </c>
      <c r="C66" s="57"/>
      <c r="D66" s="30">
        <v>239.99</v>
      </c>
      <c r="E66" s="69">
        <f t="shared" si="2"/>
        <v>0</v>
      </c>
      <c r="F66" s="30">
        <f t="shared" si="4"/>
        <v>239.99</v>
      </c>
      <c r="G66" s="64">
        <f t="shared" si="5"/>
        <v>0</v>
      </c>
      <c r="H66" s="30">
        <v>399.99</v>
      </c>
      <c r="I66" s="69">
        <f t="shared" si="3"/>
        <v>0.40001000025000621</v>
      </c>
    </row>
    <row r="67" spans="1:9" x14ac:dyDescent="0.15">
      <c r="A67" s="29" t="s">
        <v>119</v>
      </c>
      <c r="B67" s="29" t="s">
        <v>350</v>
      </c>
      <c r="C67" s="57"/>
      <c r="D67" s="30">
        <v>239.99</v>
      </c>
      <c r="E67" s="69">
        <f t="shared" si="2"/>
        <v>0</v>
      </c>
      <c r="F67" s="30">
        <f t="shared" si="4"/>
        <v>239.99</v>
      </c>
      <c r="G67" s="64">
        <f t="shared" si="5"/>
        <v>0</v>
      </c>
      <c r="H67" s="30">
        <v>399.99</v>
      </c>
      <c r="I67" s="69">
        <f t="shared" si="3"/>
        <v>0.40001000025000621</v>
      </c>
    </row>
    <row r="68" spans="1:9" x14ac:dyDescent="0.15">
      <c r="A68" s="29" t="s">
        <v>116</v>
      </c>
      <c r="B68" s="29" t="s">
        <v>308</v>
      </c>
      <c r="C68" s="57"/>
      <c r="D68" s="30">
        <v>239.99</v>
      </c>
      <c r="E68" s="69">
        <f t="shared" si="2"/>
        <v>0</v>
      </c>
      <c r="F68" s="30">
        <f t="shared" si="4"/>
        <v>239.99</v>
      </c>
      <c r="G68" s="64">
        <f t="shared" si="5"/>
        <v>0</v>
      </c>
      <c r="H68" s="30">
        <v>399.99</v>
      </c>
      <c r="I68" s="69">
        <f t="shared" si="3"/>
        <v>0.40001000025000621</v>
      </c>
    </row>
    <row r="69" spans="1:9" x14ac:dyDescent="0.15">
      <c r="A69" s="29" t="s">
        <v>117</v>
      </c>
      <c r="B69" s="29" t="s">
        <v>309</v>
      </c>
      <c r="C69" s="57"/>
      <c r="D69" s="30">
        <v>239.99</v>
      </c>
      <c r="E69" s="69">
        <f t="shared" si="2"/>
        <v>0</v>
      </c>
      <c r="F69" s="30">
        <f t="shared" si="4"/>
        <v>239.99</v>
      </c>
      <c r="G69" s="64">
        <f t="shared" si="5"/>
        <v>0</v>
      </c>
      <c r="H69" s="30">
        <v>399.99</v>
      </c>
      <c r="I69" s="69">
        <f t="shared" si="3"/>
        <v>0.40001000025000621</v>
      </c>
    </row>
    <row r="70" spans="1:9" x14ac:dyDescent="0.15">
      <c r="A70" s="29" t="s">
        <v>120</v>
      </c>
      <c r="B70" s="29" t="s">
        <v>351</v>
      </c>
      <c r="C70" s="57"/>
      <c r="D70" s="30">
        <v>239.99</v>
      </c>
      <c r="E70" s="69">
        <f t="shared" si="2"/>
        <v>0</v>
      </c>
      <c r="F70" s="30">
        <f t="shared" si="4"/>
        <v>239.99</v>
      </c>
      <c r="G70" s="64">
        <f t="shared" si="5"/>
        <v>0</v>
      </c>
      <c r="H70" s="30">
        <v>399.99</v>
      </c>
      <c r="I70" s="69">
        <f t="shared" si="3"/>
        <v>0.40001000025000621</v>
      </c>
    </row>
    <row r="71" spans="1:9" x14ac:dyDescent="0.15">
      <c r="A71" s="29" t="s">
        <v>118</v>
      </c>
      <c r="B71" s="29" t="s">
        <v>310</v>
      </c>
      <c r="C71" s="57"/>
      <c r="D71" s="30">
        <v>239.99</v>
      </c>
      <c r="E71" s="69">
        <f t="shared" si="2"/>
        <v>0</v>
      </c>
      <c r="F71" s="30">
        <f t="shared" si="4"/>
        <v>239.99</v>
      </c>
      <c r="G71" s="64">
        <f t="shared" si="5"/>
        <v>0</v>
      </c>
      <c r="H71" s="30">
        <v>399.99</v>
      </c>
      <c r="I71" s="69">
        <f t="shared" si="3"/>
        <v>0.40001000025000621</v>
      </c>
    </row>
    <row r="72" spans="1:9" ht="13" thickBot="1" x14ac:dyDescent="0.2">
      <c r="A72" s="31" t="s">
        <v>121</v>
      </c>
      <c r="B72" s="31" t="s">
        <v>352</v>
      </c>
      <c r="C72" s="58"/>
      <c r="D72" s="32">
        <v>239.99</v>
      </c>
      <c r="E72" s="70">
        <f t="shared" si="2"/>
        <v>0</v>
      </c>
      <c r="F72" s="32">
        <f t="shared" si="4"/>
        <v>239.99</v>
      </c>
      <c r="G72" s="65">
        <f t="shared" si="5"/>
        <v>0</v>
      </c>
      <c r="H72" s="32">
        <v>399.99</v>
      </c>
      <c r="I72" s="70">
        <f t="shared" si="3"/>
        <v>0.40001000025000621</v>
      </c>
    </row>
    <row r="73" spans="1:9" x14ac:dyDescent="0.15">
      <c r="A73" s="33" t="s">
        <v>104</v>
      </c>
      <c r="B73" s="33" t="s">
        <v>279</v>
      </c>
      <c r="C73" s="56"/>
      <c r="D73" s="34">
        <v>299.99</v>
      </c>
      <c r="E73" s="68">
        <f t="shared" si="2"/>
        <v>0</v>
      </c>
      <c r="F73" s="34">
        <f t="shared" si="4"/>
        <v>299.99</v>
      </c>
      <c r="G73" s="63">
        <f t="shared" si="5"/>
        <v>0</v>
      </c>
      <c r="H73" s="34">
        <v>499.99</v>
      </c>
      <c r="I73" s="68">
        <f t="shared" si="3"/>
        <v>0.40000800016000315</v>
      </c>
    </row>
    <row r="74" spans="1:9" x14ac:dyDescent="0.15">
      <c r="A74" s="29" t="s">
        <v>105</v>
      </c>
      <c r="B74" s="29" t="s">
        <v>553</v>
      </c>
      <c r="C74" s="57"/>
      <c r="D74" s="30">
        <v>299.99</v>
      </c>
      <c r="E74" s="69">
        <f t="shared" si="2"/>
        <v>0</v>
      </c>
      <c r="F74" s="30">
        <f t="shared" si="4"/>
        <v>299.99</v>
      </c>
      <c r="G74" s="64">
        <f t="shared" si="5"/>
        <v>0</v>
      </c>
      <c r="H74" s="30">
        <v>499.99</v>
      </c>
      <c r="I74" s="69">
        <f t="shared" si="3"/>
        <v>0.40000800016000315</v>
      </c>
    </row>
    <row r="75" spans="1:9" x14ac:dyDescent="0.15">
      <c r="A75" s="29" t="s">
        <v>106</v>
      </c>
      <c r="B75" s="29" t="s">
        <v>280</v>
      </c>
      <c r="C75" s="57"/>
      <c r="D75" s="30">
        <v>299.99</v>
      </c>
      <c r="E75" s="69">
        <f t="shared" si="2"/>
        <v>0</v>
      </c>
      <c r="F75" s="30">
        <f t="shared" si="4"/>
        <v>299.99</v>
      </c>
      <c r="G75" s="64">
        <f t="shared" si="5"/>
        <v>0</v>
      </c>
      <c r="H75" s="30">
        <v>499.99</v>
      </c>
      <c r="I75" s="69">
        <f t="shared" si="3"/>
        <v>0.40000800016000315</v>
      </c>
    </row>
    <row r="76" spans="1:9" x14ac:dyDescent="0.15">
      <c r="A76" s="29" t="s">
        <v>110</v>
      </c>
      <c r="B76" s="29" t="s">
        <v>353</v>
      </c>
      <c r="C76" s="57"/>
      <c r="D76" s="30">
        <v>299.99</v>
      </c>
      <c r="E76" s="69">
        <f t="shared" si="2"/>
        <v>0</v>
      </c>
      <c r="F76" s="30">
        <f t="shared" si="4"/>
        <v>299.99</v>
      </c>
      <c r="G76" s="64">
        <f t="shared" si="5"/>
        <v>0</v>
      </c>
      <c r="H76" s="30">
        <v>499.99</v>
      </c>
      <c r="I76" s="69">
        <f t="shared" si="3"/>
        <v>0.40000800016000315</v>
      </c>
    </row>
    <row r="77" spans="1:9" x14ac:dyDescent="0.15">
      <c r="A77" s="29" t="s">
        <v>107</v>
      </c>
      <c r="B77" s="29" t="s">
        <v>281</v>
      </c>
      <c r="C77" s="57"/>
      <c r="D77" s="30">
        <v>299.99</v>
      </c>
      <c r="E77" s="69">
        <f t="shared" si="2"/>
        <v>0</v>
      </c>
      <c r="F77" s="30">
        <f t="shared" si="4"/>
        <v>299.99</v>
      </c>
      <c r="G77" s="64">
        <f t="shared" si="5"/>
        <v>0</v>
      </c>
      <c r="H77" s="30">
        <v>499.99</v>
      </c>
      <c r="I77" s="69">
        <f t="shared" si="3"/>
        <v>0.40000800016000315</v>
      </c>
    </row>
    <row r="78" spans="1:9" x14ac:dyDescent="0.15">
      <c r="A78" s="29" t="s">
        <v>108</v>
      </c>
      <c r="B78" s="29" t="s">
        <v>282</v>
      </c>
      <c r="C78" s="57"/>
      <c r="D78" s="30">
        <v>299.99</v>
      </c>
      <c r="E78" s="69">
        <f t="shared" si="2"/>
        <v>0</v>
      </c>
      <c r="F78" s="30">
        <f t="shared" si="4"/>
        <v>299.99</v>
      </c>
      <c r="G78" s="64">
        <f t="shared" si="5"/>
        <v>0</v>
      </c>
      <c r="H78" s="30">
        <v>499.99</v>
      </c>
      <c r="I78" s="69">
        <f t="shared" si="3"/>
        <v>0.40000800016000315</v>
      </c>
    </row>
    <row r="79" spans="1:9" x14ac:dyDescent="0.15">
      <c r="A79" s="29" t="s">
        <v>111</v>
      </c>
      <c r="B79" s="29" t="s">
        <v>354</v>
      </c>
      <c r="C79" s="57"/>
      <c r="D79" s="30">
        <v>299.99</v>
      </c>
      <c r="E79" s="69">
        <f t="shared" si="2"/>
        <v>0</v>
      </c>
      <c r="F79" s="30">
        <f t="shared" si="4"/>
        <v>299.99</v>
      </c>
      <c r="G79" s="64">
        <f t="shared" si="5"/>
        <v>0</v>
      </c>
      <c r="H79" s="30">
        <v>499.99</v>
      </c>
      <c r="I79" s="69">
        <f t="shared" si="3"/>
        <v>0.40000800016000315</v>
      </c>
    </row>
    <row r="80" spans="1:9" x14ac:dyDescent="0.15">
      <c r="A80" s="29" t="s">
        <v>109</v>
      </c>
      <c r="B80" s="29" t="s">
        <v>283</v>
      </c>
      <c r="C80" s="57"/>
      <c r="D80" s="30">
        <v>299.99</v>
      </c>
      <c r="E80" s="69">
        <f t="shared" si="2"/>
        <v>0</v>
      </c>
      <c r="F80" s="30">
        <f t="shared" si="4"/>
        <v>299.99</v>
      </c>
      <c r="G80" s="64">
        <f t="shared" si="5"/>
        <v>0</v>
      </c>
      <c r="H80" s="30">
        <v>499.99</v>
      </c>
      <c r="I80" s="69">
        <f t="shared" si="3"/>
        <v>0.40000800016000315</v>
      </c>
    </row>
    <row r="81" spans="1:9" ht="13" thickBot="1" x14ac:dyDescent="0.2">
      <c r="A81" s="31" t="s">
        <v>112</v>
      </c>
      <c r="B81" s="31" t="s">
        <v>355</v>
      </c>
      <c r="C81" s="58"/>
      <c r="D81" s="32">
        <v>299.99</v>
      </c>
      <c r="E81" s="70">
        <f t="shared" si="2"/>
        <v>0</v>
      </c>
      <c r="F81" s="32">
        <f t="shared" si="4"/>
        <v>299.99</v>
      </c>
      <c r="G81" s="65">
        <f t="shared" si="5"/>
        <v>0</v>
      </c>
      <c r="H81" s="32">
        <v>499.99</v>
      </c>
      <c r="I81" s="70">
        <f t="shared" si="3"/>
        <v>0.40000800016000315</v>
      </c>
    </row>
    <row r="82" spans="1:9" x14ac:dyDescent="0.15">
      <c r="A82" s="33" t="s">
        <v>125</v>
      </c>
      <c r="B82" s="33" t="s">
        <v>240</v>
      </c>
      <c r="C82" s="56"/>
      <c r="D82" s="34">
        <v>329.99</v>
      </c>
      <c r="E82" s="68">
        <f t="shared" si="2"/>
        <v>0</v>
      </c>
      <c r="F82" s="34">
        <f t="shared" si="4"/>
        <v>329.99</v>
      </c>
      <c r="G82" s="63">
        <f t="shared" si="5"/>
        <v>0</v>
      </c>
      <c r="H82" s="34">
        <v>549.99</v>
      </c>
      <c r="I82" s="68">
        <f t="shared" si="3"/>
        <v>0.40000727285950655</v>
      </c>
    </row>
    <row r="83" spans="1:9" x14ac:dyDescent="0.15">
      <c r="A83" s="29" t="s">
        <v>126</v>
      </c>
      <c r="B83" s="29" t="s">
        <v>241</v>
      </c>
      <c r="C83" s="57"/>
      <c r="D83" s="30">
        <v>329.99</v>
      </c>
      <c r="E83" s="69">
        <f t="shared" si="2"/>
        <v>0</v>
      </c>
      <c r="F83" s="30">
        <f t="shared" si="4"/>
        <v>329.99</v>
      </c>
      <c r="G83" s="64">
        <f t="shared" si="5"/>
        <v>0</v>
      </c>
      <c r="H83" s="30">
        <v>549.99</v>
      </c>
      <c r="I83" s="69">
        <f t="shared" si="3"/>
        <v>0.40000727285950655</v>
      </c>
    </row>
    <row r="84" spans="1:9" ht="13" thickBot="1" x14ac:dyDescent="0.2">
      <c r="A84" s="31" t="s">
        <v>127</v>
      </c>
      <c r="B84" s="31" t="s">
        <v>242</v>
      </c>
      <c r="C84" s="58"/>
      <c r="D84" s="32">
        <v>329.99</v>
      </c>
      <c r="E84" s="70">
        <f t="shared" si="2"/>
        <v>0</v>
      </c>
      <c r="F84" s="32">
        <f t="shared" si="4"/>
        <v>329.99</v>
      </c>
      <c r="G84" s="65">
        <f t="shared" si="5"/>
        <v>0</v>
      </c>
      <c r="H84" s="32">
        <v>549.99</v>
      </c>
      <c r="I84" s="70">
        <f t="shared" si="3"/>
        <v>0.40000727285950655</v>
      </c>
    </row>
    <row r="85" spans="1:9" x14ac:dyDescent="0.15">
      <c r="A85" s="33" t="s">
        <v>122</v>
      </c>
      <c r="B85" s="33" t="s">
        <v>237</v>
      </c>
      <c r="C85" s="56"/>
      <c r="D85" s="34">
        <v>329.99</v>
      </c>
      <c r="E85" s="68">
        <f t="shared" si="2"/>
        <v>0</v>
      </c>
      <c r="F85" s="34">
        <f t="shared" si="4"/>
        <v>329.99</v>
      </c>
      <c r="G85" s="63">
        <f t="shared" si="5"/>
        <v>0</v>
      </c>
      <c r="H85" s="34">
        <v>549.99</v>
      </c>
      <c r="I85" s="68">
        <f t="shared" si="3"/>
        <v>0.40000727285950655</v>
      </c>
    </row>
    <row r="86" spans="1:9" x14ac:dyDescent="0.15">
      <c r="A86" s="29" t="s">
        <v>123</v>
      </c>
      <c r="B86" s="29" t="s">
        <v>238</v>
      </c>
      <c r="C86" s="57"/>
      <c r="D86" s="30">
        <v>329.99</v>
      </c>
      <c r="E86" s="69">
        <f t="shared" si="2"/>
        <v>0</v>
      </c>
      <c r="F86" s="30">
        <f t="shared" si="4"/>
        <v>329.99</v>
      </c>
      <c r="G86" s="64">
        <f t="shared" si="5"/>
        <v>0</v>
      </c>
      <c r="H86" s="30">
        <v>549.99</v>
      </c>
      <c r="I86" s="69">
        <f t="shared" si="3"/>
        <v>0.40000727285950655</v>
      </c>
    </row>
    <row r="87" spans="1:9" ht="13" thickBot="1" x14ac:dyDescent="0.2">
      <c r="A87" s="31" t="s">
        <v>124</v>
      </c>
      <c r="B87" s="31" t="s">
        <v>239</v>
      </c>
      <c r="C87" s="58"/>
      <c r="D87" s="32">
        <v>329.99</v>
      </c>
      <c r="E87" s="70">
        <f t="shared" si="2"/>
        <v>0</v>
      </c>
      <c r="F87" s="32">
        <f t="shared" ref="F87:F118" si="6">D87-D87*E87</f>
        <v>329.99</v>
      </c>
      <c r="G87" s="65">
        <f t="shared" ref="G87:G118" si="7">F87*C87</f>
        <v>0</v>
      </c>
      <c r="H87" s="32">
        <v>549.99</v>
      </c>
      <c r="I87" s="70">
        <f t="shared" si="3"/>
        <v>0.40000727285950655</v>
      </c>
    </row>
    <row r="88" spans="1:9" x14ac:dyDescent="0.15">
      <c r="A88" s="35" t="s">
        <v>51</v>
      </c>
      <c r="B88" s="36" t="s">
        <v>195</v>
      </c>
      <c r="C88" s="59"/>
      <c r="D88" s="37">
        <v>179.99</v>
      </c>
      <c r="E88" s="71">
        <f t="shared" ref="E88:E151" si="8">$E$15</f>
        <v>0</v>
      </c>
      <c r="F88" s="37">
        <f t="shared" si="6"/>
        <v>179.99</v>
      </c>
      <c r="G88" s="66">
        <f t="shared" si="7"/>
        <v>0</v>
      </c>
      <c r="H88" s="37">
        <v>299.99</v>
      </c>
      <c r="I88" s="71">
        <f t="shared" ref="I88:I151" si="9">1-F88/H88</f>
        <v>0.40001333377779258</v>
      </c>
    </row>
    <row r="89" spans="1:9" x14ac:dyDescent="0.15">
      <c r="A89" s="35" t="s">
        <v>52</v>
      </c>
      <c r="B89" s="36" t="s">
        <v>196</v>
      </c>
      <c r="C89" s="59"/>
      <c r="D89" s="37">
        <v>179.99</v>
      </c>
      <c r="E89" s="71">
        <f t="shared" si="8"/>
        <v>0</v>
      </c>
      <c r="F89" s="37">
        <f t="shared" si="6"/>
        <v>179.99</v>
      </c>
      <c r="G89" s="66">
        <f t="shared" si="7"/>
        <v>0</v>
      </c>
      <c r="H89" s="37">
        <v>299.99</v>
      </c>
      <c r="I89" s="71">
        <f t="shared" si="9"/>
        <v>0.40001333377779258</v>
      </c>
    </row>
    <row r="90" spans="1:9" x14ac:dyDescent="0.15">
      <c r="A90" s="35" t="s">
        <v>53</v>
      </c>
      <c r="B90" s="36" t="s">
        <v>197</v>
      </c>
      <c r="C90" s="59"/>
      <c r="D90" s="37">
        <v>179.99</v>
      </c>
      <c r="E90" s="71">
        <f t="shared" si="8"/>
        <v>0</v>
      </c>
      <c r="F90" s="37">
        <f t="shared" si="6"/>
        <v>179.99</v>
      </c>
      <c r="G90" s="66">
        <f t="shared" si="7"/>
        <v>0</v>
      </c>
      <c r="H90" s="37">
        <v>299.99</v>
      </c>
      <c r="I90" s="71">
        <f t="shared" si="9"/>
        <v>0.40001333377779258</v>
      </c>
    </row>
    <row r="91" spans="1:9" x14ac:dyDescent="0.15">
      <c r="A91" s="35" t="s">
        <v>54</v>
      </c>
      <c r="B91" s="36" t="s">
        <v>198</v>
      </c>
      <c r="C91" s="59"/>
      <c r="D91" s="37">
        <v>179.99</v>
      </c>
      <c r="E91" s="71">
        <f t="shared" si="8"/>
        <v>0</v>
      </c>
      <c r="F91" s="37">
        <f t="shared" si="6"/>
        <v>179.99</v>
      </c>
      <c r="G91" s="66">
        <f t="shared" si="7"/>
        <v>0</v>
      </c>
      <c r="H91" s="37">
        <v>299.99</v>
      </c>
      <c r="I91" s="71">
        <f t="shared" si="9"/>
        <v>0.40001333377779258</v>
      </c>
    </row>
    <row r="92" spans="1:9" x14ac:dyDescent="0.15">
      <c r="A92" s="35" t="s">
        <v>56</v>
      </c>
      <c r="B92" s="36" t="s">
        <v>356</v>
      </c>
      <c r="C92" s="59"/>
      <c r="D92" s="37">
        <v>179.99</v>
      </c>
      <c r="E92" s="71">
        <f t="shared" si="8"/>
        <v>0</v>
      </c>
      <c r="F92" s="37">
        <f t="shared" si="6"/>
        <v>179.99</v>
      </c>
      <c r="G92" s="66">
        <f t="shared" si="7"/>
        <v>0</v>
      </c>
      <c r="H92" s="37">
        <v>299.99</v>
      </c>
      <c r="I92" s="71">
        <f t="shared" si="9"/>
        <v>0.40001333377779258</v>
      </c>
    </row>
    <row r="93" spans="1:9" x14ac:dyDescent="0.15">
      <c r="A93" s="35" t="s">
        <v>55</v>
      </c>
      <c r="B93" s="36" t="s">
        <v>199</v>
      </c>
      <c r="C93" s="59"/>
      <c r="D93" s="37">
        <v>179.99</v>
      </c>
      <c r="E93" s="71">
        <f t="shared" si="8"/>
        <v>0</v>
      </c>
      <c r="F93" s="37">
        <f t="shared" si="6"/>
        <v>179.99</v>
      </c>
      <c r="G93" s="66">
        <f t="shared" si="7"/>
        <v>0</v>
      </c>
      <c r="H93" s="37">
        <v>299.99</v>
      </c>
      <c r="I93" s="71">
        <f t="shared" si="9"/>
        <v>0.40001333377779258</v>
      </c>
    </row>
    <row r="94" spans="1:9" ht="13" thickBot="1" x14ac:dyDescent="0.2">
      <c r="A94" s="38" t="s">
        <v>57</v>
      </c>
      <c r="B94" s="39" t="s">
        <v>357</v>
      </c>
      <c r="C94" s="60"/>
      <c r="D94" s="40">
        <v>179.99</v>
      </c>
      <c r="E94" s="72">
        <f t="shared" si="8"/>
        <v>0</v>
      </c>
      <c r="F94" s="40">
        <f t="shared" si="6"/>
        <v>179.99</v>
      </c>
      <c r="G94" s="67">
        <f t="shared" si="7"/>
        <v>0</v>
      </c>
      <c r="H94" s="40">
        <v>299.99</v>
      </c>
      <c r="I94" s="72">
        <f t="shared" si="9"/>
        <v>0.40001333377779258</v>
      </c>
    </row>
    <row r="95" spans="1:9" x14ac:dyDescent="0.15">
      <c r="A95" s="33" t="s">
        <v>58</v>
      </c>
      <c r="B95" s="33" t="s">
        <v>200</v>
      </c>
      <c r="C95" s="56"/>
      <c r="D95" s="34">
        <v>209.99</v>
      </c>
      <c r="E95" s="68">
        <f t="shared" si="8"/>
        <v>0</v>
      </c>
      <c r="F95" s="34">
        <f t="shared" si="6"/>
        <v>209.99</v>
      </c>
      <c r="G95" s="63">
        <f t="shared" si="7"/>
        <v>0</v>
      </c>
      <c r="H95" s="34">
        <v>349.99</v>
      </c>
      <c r="I95" s="68">
        <f t="shared" si="9"/>
        <v>0.40001142889796848</v>
      </c>
    </row>
    <row r="96" spans="1:9" x14ac:dyDescent="0.15">
      <c r="A96" s="29" t="s">
        <v>59</v>
      </c>
      <c r="B96" s="29" t="s">
        <v>201</v>
      </c>
      <c r="C96" s="57"/>
      <c r="D96" s="30">
        <v>209.99</v>
      </c>
      <c r="E96" s="69">
        <f t="shared" si="8"/>
        <v>0</v>
      </c>
      <c r="F96" s="30">
        <f t="shared" si="6"/>
        <v>209.99</v>
      </c>
      <c r="G96" s="64">
        <f t="shared" si="7"/>
        <v>0</v>
      </c>
      <c r="H96" s="30">
        <v>349.99</v>
      </c>
      <c r="I96" s="69">
        <f t="shared" si="9"/>
        <v>0.40001142889796848</v>
      </c>
    </row>
    <row r="97" spans="1:9" x14ac:dyDescent="0.15">
      <c r="A97" s="29" t="s">
        <v>60</v>
      </c>
      <c r="B97" s="29" t="s">
        <v>202</v>
      </c>
      <c r="C97" s="57"/>
      <c r="D97" s="30">
        <v>209.99</v>
      </c>
      <c r="E97" s="69">
        <f t="shared" si="8"/>
        <v>0</v>
      </c>
      <c r="F97" s="30">
        <f t="shared" si="6"/>
        <v>209.99</v>
      </c>
      <c r="G97" s="64">
        <f t="shared" si="7"/>
        <v>0</v>
      </c>
      <c r="H97" s="30">
        <v>349.99</v>
      </c>
      <c r="I97" s="69">
        <f t="shared" si="9"/>
        <v>0.40001142889796848</v>
      </c>
    </row>
    <row r="98" spans="1:9" x14ac:dyDescent="0.15">
      <c r="A98" s="29" t="s">
        <v>61</v>
      </c>
      <c r="B98" s="29" t="s">
        <v>203</v>
      </c>
      <c r="C98" s="57"/>
      <c r="D98" s="30">
        <v>209.99</v>
      </c>
      <c r="E98" s="69">
        <f t="shared" si="8"/>
        <v>0</v>
      </c>
      <c r="F98" s="30">
        <f t="shared" si="6"/>
        <v>209.99</v>
      </c>
      <c r="G98" s="64">
        <f t="shared" si="7"/>
        <v>0</v>
      </c>
      <c r="H98" s="30">
        <v>349.99</v>
      </c>
      <c r="I98" s="69">
        <f t="shared" si="9"/>
        <v>0.40001142889796848</v>
      </c>
    </row>
    <row r="99" spans="1:9" x14ac:dyDescent="0.15">
      <c r="A99" s="29" t="s">
        <v>63</v>
      </c>
      <c r="B99" s="29" t="s">
        <v>358</v>
      </c>
      <c r="C99" s="57"/>
      <c r="D99" s="30">
        <v>209.99</v>
      </c>
      <c r="E99" s="69">
        <f t="shared" si="8"/>
        <v>0</v>
      </c>
      <c r="F99" s="30">
        <f t="shared" si="6"/>
        <v>209.99</v>
      </c>
      <c r="G99" s="64">
        <f t="shared" si="7"/>
        <v>0</v>
      </c>
      <c r="H99" s="30">
        <v>349.99</v>
      </c>
      <c r="I99" s="69">
        <f t="shared" si="9"/>
        <v>0.40001142889796848</v>
      </c>
    </row>
    <row r="100" spans="1:9" x14ac:dyDescent="0.15">
      <c r="A100" s="29" t="s">
        <v>62</v>
      </c>
      <c r="B100" s="29" t="s">
        <v>204</v>
      </c>
      <c r="C100" s="57"/>
      <c r="D100" s="30">
        <v>209.99</v>
      </c>
      <c r="E100" s="69">
        <f t="shared" si="8"/>
        <v>0</v>
      </c>
      <c r="F100" s="30">
        <f t="shared" si="6"/>
        <v>209.99</v>
      </c>
      <c r="G100" s="64">
        <f t="shared" si="7"/>
        <v>0</v>
      </c>
      <c r="H100" s="30">
        <v>349.99</v>
      </c>
      <c r="I100" s="69">
        <f t="shared" si="9"/>
        <v>0.40001142889796848</v>
      </c>
    </row>
    <row r="101" spans="1:9" ht="13" thickBot="1" x14ac:dyDescent="0.2">
      <c r="A101" s="31" t="s">
        <v>64</v>
      </c>
      <c r="B101" s="31" t="s">
        <v>359</v>
      </c>
      <c r="C101" s="58"/>
      <c r="D101" s="32">
        <v>209.99</v>
      </c>
      <c r="E101" s="70">
        <f t="shared" si="8"/>
        <v>0</v>
      </c>
      <c r="F101" s="32">
        <f t="shared" si="6"/>
        <v>209.99</v>
      </c>
      <c r="G101" s="65">
        <f t="shared" si="7"/>
        <v>0</v>
      </c>
      <c r="H101" s="32">
        <v>349.99</v>
      </c>
      <c r="I101" s="70">
        <f t="shared" si="9"/>
        <v>0.40001142889796848</v>
      </c>
    </row>
    <row r="102" spans="1:9" x14ac:dyDescent="0.15">
      <c r="A102" s="33" t="s">
        <v>65</v>
      </c>
      <c r="B102" s="33" t="s">
        <v>205</v>
      </c>
      <c r="C102" s="56"/>
      <c r="D102" s="34">
        <v>269.99</v>
      </c>
      <c r="E102" s="68">
        <f t="shared" si="8"/>
        <v>0</v>
      </c>
      <c r="F102" s="34">
        <f t="shared" si="6"/>
        <v>269.99</v>
      </c>
      <c r="G102" s="63">
        <f t="shared" si="7"/>
        <v>0</v>
      </c>
      <c r="H102" s="34">
        <v>449.99</v>
      </c>
      <c r="I102" s="68">
        <f t="shared" si="9"/>
        <v>0.40000888908642418</v>
      </c>
    </row>
    <row r="103" spans="1:9" x14ac:dyDescent="0.15">
      <c r="A103" s="29" t="s">
        <v>66</v>
      </c>
      <c r="B103" s="29" t="s">
        <v>206</v>
      </c>
      <c r="C103" s="57"/>
      <c r="D103" s="30">
        <v>269.99</v>
      </c>
      <c r="E103" s="69">
        <f t="shared" si="8"/>
        <v>0</v>
      </c>
      <c r="F103" s="30">
        <f t="shared" si="6"/>
        <v>269.99</v>
      </c>
      <c r="G103" s="64">
        <f t="shared" si="7"/>
        <v>0</v>
      </c>
      <c r="H103" s="30">
        <v>449.99</v>
      </c>
      <c r="I103" s="69">
        <f t="shared" si="9"/>
        <v>0.40000888908642418</v>
      </c>
    </row>
    <row r="104" spans="1:9" x14ac:dyDescent="0.15">
      <c r="A104" s="29" t="s">
        <v>67</v>
      </c>
      <c r="B104" s="29" t="s">
        <v>207</v>
      </c>
      <c r="C104" s="57"/>
      <c r="D104" s="30">
        <v>269.99</v>
      </c>
      <c r="E104" s="69">
        <f t="shared" si="8"/>
        <v>0</v>
      </c>
      <c r="F104" s="30">
        <f t="shared" si="6"/>
        <v>269.99</v>
      </c>
      <c r="G104" s="64">
        <f t="shared" si="7"/>
        <v>0</v>
      </c>
      <c r="H104" s="30">
        <v>449.99</v>
      </c>
      <c r="I104" s="69">
        <f t="shared" si="9"/>
        <v>0.40000888908642418</v>
      </c>
    </row>
    <row r="105" spans="1:9" x14ac:dyDescent="0.15">
      <c r="A105" s="29" t="s">
        <v>68</v>
      </c>
      <c r="B105" s="29" t="s">
        <v>208</v>
      </c>
      <c r="C105" s="57"/>
      <c r="D105" s="30">
        <v>269.99</v>
      </c>
      <c r="E105" s="69">
        <f t="shared" si="8"/>
        <v>0</v>
      </c>
      <c r="F105" s="30">
        <f t="shared" si="6"/>
        <v>269.99</v>
      </c>
      <c r="G105" s="64">
        <f t="shared" si="7"/>
        <v>0</v>
      </c>
      <c r="H105" s="30">
        <v>449.99</v>
      </c>
      <c r="I105" s="69">
        <f t="shared" si="9"/>
        <v>0.40000888908642418</v>
      </c>
    </row>
    <row r="106" spans="1:9" x14ac:dyDescent="0.15">
      <c r="A106" s="29" t="s">
        <v>70</v>
      </c>
      <c r="B106" s="29" t="s">
        <v>360</v>
      </c>
      <c r="C106" s="57"/>
      <c r="D106" s="30">
        <v>269.99</v>
      </c>
      <c r="E106" s="69">
        <f t="shared" si="8"/>
        <v>0</v>
      </c>
      <c r="F106" s="30">
        <f t="shared" si="6"/>
        <v>269.99</v>
      </c>
      <c r="G106" s="64">
        <f t="shared" si="7"/>
        <v>0</v>
      </c>
      <c r="H106" s="30">
        <v>449.99</v>
      </c>
      <c r="I106" s="69">
        <f t="shared" si="9"/>
        <v>0.40000888908642418</v>
      </c>
    </row>
    <row r="107" spans="1:9" x14ac:dyDescent="0.15">
      <c r="A107" s="29" t="s">
        <v>69</v>
      </c>
      <c r="B107" s="29" t="s">
        <v>209</v>
      </c>
      <c r="C107" s="57"/>
      <c r="D107" s="30">
        <v>269.99</v>
      </c>
      <c r="E107" s="69">
        <f t="shared" si="8"/>
        <v>0</v>
      </c>
      <c r="F107" s="30">
        <f t="shared" si="6"/>
        <v>269.99</v>
      </c>
      <c r="G107" s="64">
        <f t="shared" si="7"/>
        <v>0</v>
      </c>
      <c r="H107" s="30">
        <v>449.99</v>
      </c>
      <c r="I107" s="69">
        <f t="shared" si="9"/>
        <v>0.40000888908642418</v>
      </c>
    </row>
    <row r="108" spans="1:9" ht="13" thickBot="1" x14ac:dyDescent="0.2">
      <c r="A108" s="31" t="s">
        <v>71</v>
      </c>
      <c r="B108" s="31" t="s">
        <v>361</v>
      </c>
      <c r="C108" s="58"/>
      <c r="D108" s="32">
        <v>269.99</v>
      </c>
      <c r="E108" s="70">
        <f t="shared" si="8"/>
        <v>0</v>
      </c>
      <c r="F108" s="32">
        <f t="shared" si="6"/>
        <v>269.99</v>
      </c>
      <c r="G108" s="65">
        <f t="shared" si="7"/>
        <v>0</v>
      </c>
      <c r="H108" s="32">
        <v>449.99</v>
      </c>
      <c r="I108" s="70">
        <f t="shared" si="9"/>
        <v>0.40000888908642418</v>
      </c>
    </row>
    <row r="109" spans="1:9" x14ac:dyDescent="0.15">
      <c r="A109" s="33" t="s">
        <v>76</v>
      </c>
      <c r="B109" s="33" t="s">
        <v>214</v>
      </c>
      <c r="C109" s="56"/>
      <c r="D109" s="34">
        <v>239.99</v>
      </c>
      <c r="E109" s="68">
        <f t="shared" si="8"/>
        <v>0</v>
      </c>
      <c r="F109" s="34">
        <f t="shared" si="6"/>
        <v>239.99</v>
      </c>
      <c r="G109" s="63">
        <f t="shared" si="7"/>
        <v>0</v>
      </c>
      <c r="H109" s="34">
        <v>399.99</v>
      </c>
      <c r="I109" s="68">
        <f t="shared" si="9"/>
        <v>0.40001000025000621</v>
      </c>
    </row>
    <row r="110" spans="1:9" x14ac:dyDescent="0.15">
      <c r="A110" s="29" t="s">
        <v>80</v>
      </c>
      <c r="B110" s="29" t="s">
        <v>362</v>
      </c>
      <c r="C110" s="57"/>
      <c r="D110" s="30">
        <v>239.99</v>
      </c>
      <c r="E110" s="69">
        <f t="shared" si="8"/>
        <v>0</v>
      </c>
      <c r="F110" s="30">
        <f t="shared" si="6"/>
        <v>239.99</v>
      </c>
      <c r="G110" s="64">
        <f t="shared" si="7"/>
        <v>0</v>
      </c>
      <c r="H110" s="30">
        <v>399.99</v>
      </c>
      <c r="I110" s="69">
        <f t="shared" si="9"/>
        <v>0.40001000025000621</v>
      </c>
    </row>
    <row r="111" spans="1:9" x14ac:dyDescent="0.15">
      <c r="A111" s="29" t="s">
        <v>77</v>
      </c>
      <c r="B111" s="29" t="s">
        <v>215</v>
      </c>
      <c r="C111" s="57"/>
      <c r="D111" s="30">
        <v>239.99</v>
      </c>
      <c r="E111" s="69">
        <f t="shared" si="8"/>
        <v>0</v>
      </c>
      <c r="F111" s="30">
        <f t="shared" si="6"/>
        <v>239.99</v>
      </c>
      <c r="G111" s="64">
        <f t="shared" si="7"/>
        <v>0</v>
      </c>
      <c r="H111" s="30">
        <v>399.99</v>
      </c>
      <c r="I111" s="69">
        <f t="shared" si="9"/>
        <v>0.40001000025000621</v>
      </c>
    </row>
    <row r="112" spans="1:9" x14ac:dyDescent="0.15">
      <c r="A112" s="29" t="s">
        <v>78</v>
      </c>
      <c r="B112" s="29" t="s">
        <v>216</v>
      </c>
      <c r="C112" s="57"/>
      <c r="D112" s="30">
        <v>239.99</v>
      </c>
      <c r="E112" s="69">
        <f t="shared" si="8"/>
        <v>0</v>
      </c>
      <c r="F112" s="30">
        <f t="shared" si="6"/>
        <v>239.99</v>
      </c>
      <c r="G112" s="64">
        <f t="shared" si="7"/>
        <v>0</v>
      </c>
      <c r="H112" s="30">
        <v>399.99</v>
      </c>
      <c r="I112" s="69">
        <f t="shared" si="9"/>
        <v>0.40001000025000621</v>
      </c>
    </row>
    <row r="113" spans="1:9" x14ac:dyDescent="0.15">
      <c r="A113" s="29" t="s">
        <v>81</v>
      </c>
      <c r="B113" s="29" t="s">
        <v>363</v>
      </c>
      <c r="C113" s="57"/>
      <c r="D113" s="30">
        <v>239.99</v>
      </c>
      <c r="E113" s="69">
        <f t="shared" si="8"/>
        <v>0</v>
      </c>
      <c r="F113" s="30">
        <f t="shared" si="6"/>
        <v>239.99</v>
      </c>
      <c r="G113" s="64">
        <f t="shared" si="7"/>
        <v>0</v>
      </c>
      <c r="H113" s="30">
        <v>399.99</v>
      </c>
      <c r="I113" s="69">
        <f t="shared" si="9"/>
        <v>0.40001000025000621</v>
      </c>
    </row>
    <row r="114" spans="1:9" x14ac:dyDescent="0.15">
      <c r="A114" s="29" t="s">
        <v>79</v>
      </c>
      <c r="B114" s="29" t="s">
        <v>217</v>
      </c>
      <c r="C114" s="57"/>
      <c r="D114" s="30">
        <v>239.99</v>
      </c>
      <c r="E114" s="69">
        <f t="shared" si="8"/>
        <v>0</v>
      </c>
      <c r="F114" s="30">
        <f t="shared" si="6"/>
        <v>239.99</v>
      </c>
      <c r="G114" s="64">
        <f t="shared" si="7"/>
        <v>0</v>
      </c>
      <c r="H114" s="30">
        <v>399.99</v>
      </c>
      <c r="I114" s="69">
        <f t="shared" si="9"/>
        <v>0.40001000025000621</v>
      </c>
    </row>
    <row r="115" spans="1:9" ht="13" thickBot="1" x14ac:dyDescent="0.2">
      <c r="A115" s="31" t="s">
        <v>82</v>
      </c>
      <c r="B115" s="31" t="s">
        <v>364</v>
      </c>
      <c r="C115" s="58"/>
      <c r="D115" s="32">
        <v>239.99</v>
      </c>
      <c r="E115" s="70">
        <f t="shared" si="8"/>
        <v>0</v>
      </c>
      <c r="F115" s="32">
        <f t="shared" si="6"/>
        <v>239.99</v>
      </c>
      <c r="G115" s="65">
        <f t="shared" si="7"/>
        <v>0</v>
      </c>
      <c r="H115" s="32">
        <v>399.99</v>
      </c>
      <c r="I115" s="70">
        <f t="shared" si="9"/>
        <v>0.40001000025000621</v>
      </c>
    </row>
    <row r="116" spans="1:9" x14ac:dyDescent="0.15">
      <c r="A116" s="33" t="s">
        <v>83</v>
      </c>
      <c r="B116" s="33" t="s">
        <v>218</v>
      </c>
      <c r="C116" s="56"/>
      <c r="D116" s="34">
        <v>299.99</v>
      </c>
      <c r="E116" s="68">
        <f t="shared" si="8"/>
        <v>0</v>
      </c>
      <c r="F116" s="34">
        <f t="shared" si="6"/>
        <v>299.99</v>
      </c>
      <c r="G116" s="63">
        <f t="shared" si="7"/>
        <v>0</v>
      </c>
      <c r="H116" s="34">
        <v>499.99</v>
      </c>
      <c r="I116" s="68">
        <f t="shared" si="9"/>
        <v>0.40000800016000315</v>
      </c>
    </row>
    <row r="117" spans="1:9" x14ac:dyDescent="0.15">
      <c r="A117" s="29" t="s">
        <v>84</v>
      </c>
      <c r="B117" s="29" t="s">
        <v>219</v>
      </c>
      <c r="C117" s="57"/>
      <c r="D117" s="30">
        <v>299.99</v>
      </c>
      <c r="E117" s="69">
        <f t="shared" si="8"/>
        <v>0</v>
      </c>
      <c r="F117" s="30">
        <f t="shared" si="6"/>
        <v>299.99</v>
      </c>
      <c r="G117" s="64">
        <f t="shared" si="7"/>
        <v>0</v>
      </c>
      <c r="H117" s="30">
        <v>499.99</v>
      </c>
      <c r="I117" s="69">
        <f t="shared" si="9"/>
        <v>0.40000800016000315</v>
      </c>
    </row>
    <row r="118" spans="1:9" ht="13" thickBot="1" x14ac:dyDescent="0.2">
      <c r="A118" s="31" t="s">
        <v>85</v>
      </c>
      <c r="B118" s="31" t="s">
        <v>220</v>
      </c>
      <c r="C118" s="58"/>
      <c r="D118" s="32">
        <v>299.99</v>
      </c>
      <c r="E118" s="70">
        <f t="shared" si="8"/>
        <v>0</v>
      </c>
      <c r="F118" s="32">
        <f t="shared" si="6"/>
        <v>299.99</v>
      </c>
      <c r="G118" s="65">
        <f t="shared" si="7"/>
        <v>0</v>
      </c>
      <c r="H118" s="32">
        <v>499.99</v>
      </c>
      <c r="I118" s="70">
        <f t="shared" si="9"/>
        <v>0.40000800016000315</v>
      </c>
    </row>
    <row r="119" spans="1:9" x14ac:dyDescent="0.15">
      <c r="A119" s="33" t="s">
        <v>86</v>
      </c>
      <c r="B119" s="33" t="s">
        <v>221</v>
      </c>
      <c r="C119" s="56"/>
      <c r="D119" s="34">
        <v>239.99</v>
      </c>
      <c r="E119" s="68">
        <f t="shared" si="8"/>
        <v>0</v>
      </c>
      <c r="F119" s="34">
        <f t="shared" ref="F119:F150" si="10">D119-D119*E119</f>
        <v>239.99</v>
      </c>
      <c r="G119" s="63">
        <f t="shared" ref="G119:G150" si="11">F119*C119</f>
        <v>0</v>
      </c>
      <c r="H119" s="34">
        <v>399.99</v>
      </c>
      <c r="I119" s="68">
        <f t="shared" si="9"/>
        <v>0.40001000025000621</v>
      </c>
    </row>
    <row r="120" spans="1:9" x14ac:dyDescent="0.15">
      <c r="A120" s="29" t="s">
        <v>87</v>
      </c>
      <c r="B120" s="29" t="s">
        <v>222</v>
      </c>
      <c r="C120" s="57"/>
      <c r="D120" s="30">
        <v>239.99</v>
      </c>
      <c r="E120" s="69">
        <f t="shared" si="8"/>
        <v>0</v>
      </c>
      <c r="F120" s="30">
        <f t="shared" si="10"/>
        <v>239.99</v>
      </c>
      <c r="G120" s="64">
        <f t="shared" si="11"/>
        <v>0</v>
      </c>
      <c r="H120" s="30">
        <v>399.99</v>
      </c>
      <c r="I120" s="69">
        <f t="shared" si="9"/>
        <v>0.40001000025000621</v>
      </c>
    </row>
    <row r="121" spans="1:9" x14ac:dyDescent="0.15">
      <c r="A121" s="29" t="s">
        <v>88</v>
      </c>
      <c r="B121" s="29" t="s">
        <v>223</v>
      </c>
      <c r="C121" s="57"/>
      <c r="D121" s="30">
        <v>239.99</v>
      </c>
      <c r="E121" s="69">
        <f t="shared" si="8"/>
        <v>0</v>
      </c>
      <c r="F121" s="30">
        <f t="shared" si="10"/>
        <v>239.99</v>
      </c>
      <c r="G121" s="64">
        <f t="shared" si="11"/>
        <v>0</v>
      </c>
      <c r="H121" s="30">
        <v>399.99</v>
      </c>
      <c r="I121" s="69">
        <f t="shared" si="9"/>
        <v>0.40001000025000621</v>
      </c>
    </row>
    <row r="122" spans="1:9" x14ac:dyDescent="0.15">
      <c r="A122" s="29" t="s">
        <v>89</v>
      </c>
      <c r="B122" s="29" t="s">
        <v>224</v>
      </c>
      <c r="C122" s="57"/>
      <c r="D122" s="30">
        <v>239.99</v>
      </c>
      <c r="E122" s="69">
        <f t="shared" si="8"/>
        <v>0</v>
      </c>
      <c r="F122" s="30">
        <f t="shared" si="10"/>
        <v>239.99</v>
      </c>
      <c r="G122" s="64">
        <f t="shared" si="11"/>
        <v>0</v>
      </c>
      <c r="H122" s="30">
        <v>399.99</v>
      </c>
      <c r="I122" s="69">
        <f t="shared" si="9"/>
        <v>0.40001000025000621</v>
      </c>
    </row>
    <row r="123" spans="1:9" ht="13" thickBot="1" x14ac:dyDescent="0.2">
      <c r="A123" s="31" t="s">
        <v>90</v>
      </c>
      <c r="B123" s="31" t="s">
        <v>225</v>
      </c>
      <c r="C123" s="58"/>
      <c r="D123" s="32">
        <v>239.99</v>
      </c>
      <c r="E123" s="70">
        <f t="shared" si="8"/>
        <v>0</v>
      </c>
      <c r="F123" s="32">
        <f t="shared" si="10"/>
        <v>239.99</v>
      </c>
      <c r="G123" s="65">
        <f t="shared" si="11"/>
        <v>0</v>
      </c>
      <c r="H123" s="32">
        <v>399.99</v>
      </c>
      <c r="I123" s="70">
        <f t="shared" si="9"/>
        <v>0.40001000025000621</v>
      </c>
    </row>
    <row r="124" spans="1:9" x14ac:dyDescent="0.15">
      <c r="A124" s="33" t="s">
        <v>98</v>
      </c>
      <c r="B124" s="33" t="s">
        <v>233</v>
      </c>
      <c r="C124" s="56"/>
      <c r="D124" s="34">
        <v>269.99</v>
      </c>
      <c r="E124" s="68">
        <f t="shared" si="8"/>
        <v>0</v>
      </c>
      <c r="F124" s="34">
        <f t="shared" si="10"/>
        <v>269.99</v>
      </c>
      <c r="G124" s="63">
        <f t="shared" si="11"/>
        <v>0</v>
      </c>
      <c r="H124" s="34">
        <v>449.99</v>
      </c>
      <c r="I124" s="68">
        <f t="shared" si="9"/>
        <v>0.40000888908642418</v>
      </c>
    </row>
    <row r="125" spans="1:9" x14ac:dyDescent="0.15">
      <c r="A125" s="29" t="s">
        <v>99</v>
      </c>
      <c r="B125" s="29" t="s">
        <v>234</v>
      </c>
      <c r="C125" s="57"/>
      <c r="D125" s="30">
        <v>269.99</v>
      </c>
      <c r="E125" s="69">
        <f t="shared" si="8"/>
        <v>0</v>
      </c>
      <c r="F125" s="30">
        <f t="shared" si="10"/>
        <v>269.99</v>
      </c>
      <c r="G125" s="64">
        <f t="shared" si="11"/>
        <v>0</v>
      </c>
      <c r="H125" s="30">
        <v>449.99</v>
      </c>
      <c r="I125" s="69">
        <f t="shared" si="9"/>
        <v>0.40000888908642418</v>
      </c>
    </row>
    <row r="126" spans="1:9" x14ac:dyDescent="0.15">
      <c r="A126" s="29" t="s">
        <v>102</v>
      </c>
      <c r="B126" s="29" t="s">
        <v>365</v>
      </c>
      <c r="C126" s="57"/>
      <c r="D126" s="30">
        <v>269.99</v>
      </c>
      <c r="E126" s="69">
        <f t="shared" si="8"/>
        <v>0</v>
      </c>
      <c r="F126" s="30">
        <f t="shared" si="10"/>
        <v>269.99</v>
      </c>
      <c r="G126" s="64">
        <f t="shared" si="11"/>
        <v>0</v>
      </c>
      <c r="H126" s="30">
        <v>449.99</v>
      </c>
      <c r="I126" s="69">
        <f t="shared" si="9"/>
        <v>0.40000888908642418</v>
      </c>
    </row>
    <row r="127" spans="1:9" x14ac:dyDescent="0.15">
      <c r="A127" s="29" t="s">
        <v>100</v>
      </c>
      <c r="B127" s="29" t="s">
        <v>235</v>
      </c>
      <c r="C127" s="57"/>
      <c r="D127" s="30">
        <v>269.99</v>
      </c>
      <c r="E127" s="69">
        <f t="shared" si="8"/>
        <v>0</v>
      </c>
      <c r="F127" s="30">
        <f t="shared" si="10"/>
        <v>269.99</v>
      </c>
      <c r="G127" s="64">
        <f t="shared" si="11"/>
        <v>0</v>
      </c>
      <c r="H127" s="30">
        <v>449.99</v>
      </c>
      <c r="I127" s="69">
        <f t="shared" si="9"/>
        <v>0.40000888908642418</v>
      </c>
    </row>
    <row r="128" spans="1:9" x14ac:dyDescent="0.15">
      <c r="A128" s="29" t="s">
        <v>103</v>
      </c>
      <c r="B128" s="29" t="s">
        <v>366</v>
      </c>
      <c r="C128" s="57"/>
      <c r="D128" s="30">
        <v>269.99</v>
      </c>
      <c r="E128" s="69">
        <f t="shared" si="8"/>
        <v>0</v>
      </c>
      <c r="F128" s="30">
        <f t="shared" si="10"/>
        <v>269.99</v>
      </c>
      <c r="G128" s="64">
        <f t="shared" si="11"/>
        <v>0</v>
      </c>
      <c r="H128" s="30">
        <v>449.99</v>
      </c>
      <c r="I128" s="69">
        <f t="shared" si="9"/>
        <v>0.40000888908642418</v>
      </c>
    </row>
    <row r="129" spans="1:9" ht="13" thickBot="1" x14ac:dyDescent="0.2">
      <c r="A129" s="31" t="s">
        <v>101</v>
      </c>
      <c r="B129" s="31" t="s">
        <v>236</v>
      </c>
      <c r="C129" s="58"/>
      <c r="D129" s="32">
        <v>269.99</v>
      </c>
      <c r="E129" s="70">
        <f t="shared" si="8"/>
        <v>0</v>
      </c>
      <c r="F129" s="32">
        <f t="shared" si="10"/>
        <v>269.99</v>
      </c>
      <c r="G129" s="65">
        <f t="shared" si="11"/>
        <v>0</v>
      </c>
      <c r="H129" s="32">
        <v>449.99</v>
      </c>
      <c r="I129" s="70">
        <f t="shared" si="9"/>
        <v>0.40000888908642418</v>
      </c>
    </row>
    <row r="130" spans="1:9" x14ac:dyDescent="0.15">
      <c r="A130" s="33" t="s">
        <v>91</v>
      </c>
      <c r="B130" s="33" t="s">
        <v>226</v>
      </c>
      <c r="C130" s="56"/>
      <c r="D130" s="34">
        <v>269.99</v>
      </c>
      <c r="E130" s="68">
        <f t="shared" si="8"/>
        <v>0</v>
      </c>
      <c r="F130" s="34">
        <f t="shared" si="10"/>
        <v>269.99</v>
      </c>
      <c r="G130" s="63">
        <f t="shared" si="11"/>
        <v>0</v>
      </c>
      <c r="H130" s="34">
        <v>449.99</v>
      </c>
      <c r="I130" s="68">
        <f t="shared" si="9"/>
        <v>0.40000888908642418</v>
      </c>
    </row>
    <row r="131" spans="1:9" x14ac:dyDescent="0.15">
      <c r="A131" s="29" t="s">
        <v>92</v>
      </c>
      <c r="B131" s="29" t="s">
        <v>227</v>
      </c>
      <c r="C131" s="57"/>
      <c r="D131" s="30">
        <v>269.99</v>
      </c>
      <c r="E131" s="69">
        <f t="shared" si="8"/>
        <v>0</v>
      </c>
      <c r="F131" s="30">
        <f t="shared" si="10"/>
        <v>269.99</v>
      </c>
      <c r="G131" s="64">
        <f t="shared" si="11"/>
        <v>0</v>
      </c>
      <c r="H131" s="30">
        <v>449.99</v>
      </c>
      <c r="I131" s="69">
        <f t="shared" si="9"/>
        <v>0.40000888908642418</v>
      </c>
    </row>
    <row r="132" spans="1:9" x14ac:dyDescent="0.15">
      <c r="A132" s="29" t="s">
        <v>93</v>
      </c>
      <c r="B132" s="29" t="s">
        <v>228</v>
      </c>
      <c r="C132" s="57"/>
      <c r="D132" s="30">
        <v>269.99</v>
      </c>
      <c r="E132" s="69">
        <f t="shared" si="8"/>
        <v>0</v>
      </c>
      <c r="F132" s="30">
        <f t="shared" si="10"/>
        <v>269.99</v>
      </c>
      <c r="G132" s="64">
        <f t="shared" si="11"/>
        <v>0</v>
      </c>
      <c r="H132" s="30">
        <v>449.99</v>
      </c>
      <c r="I132" s="69">
        <f t="shared" si="9"/>
        <v>0.40000888908642418</v>
      </c>
    </row>
    <row r="133" spans="1:9" x14ac:dyDescent="0.15">
      <c r="A133" s="29" t="s">
        <v>303</v>
      </c>
      <c r="B133" s="29" t="s">
        <v>367</v>
      </c>
      <c r="C133" s="57"/>
      <c r="D133" s="30">
        <v>269.99</v>
      </c>
      <c r="E133" s="69">
        <f t="shared" si="8"/>
        <v>0</v>
      </c>
      <c r="F133" s="30">
        <f t="shared" si="10"/>
        <v>269.99</v>
      </c>
      <c r="G133" s="64">
        <f t="shared" si="11"/>
        <v>0</v>
      </c>
      <c r="H133" s="30">
        <v>449.99</v>
      </c>
      <c r="I133" s="69">
        <f t="shared" si="9"/>
        <v>0.40000888908642418</v>
      </c>
    </row>
    <row r="134" spans="1:9" ht="13" thickBot="1" x14ac:dyDescent="0.2">
      <c r="A134" s="31" t="s">
        <v>94</v>
      </c>
      <c r="B134" s="31" t="s">
        <v>229</v>
      </c>
      <c r="C134" s="58"/>
      <c r="D134" s="32">
        <v>269.99</v>
      </c>
      <c r="E134" s="70">
        <f t="shared" si="8"/>
        <v>0</v>
      </c>
      <c r="F134" s="32">
        <f t="shared" si="10"/>
        <v>269.99</v>
      </c>
      <c r="G134" s="65">
        <f t="shared" si="11"/>
        <v>0</v>
      </c>
      <c r="H134" s="32">
        <v>449.99</v>
      </c>
      <c r="I134" s="70">
        <f t="shared" si="9"/>
        <v>0.40000888908642418</v>
      </c>
    </row>
    <row r="135" spans="1:9" x14ac:dyDescent="0.15">
      <c r="A135" s="33" t="s">
        <v>95</v>
      </c>
      <c r="B135" s="33" t="s">
        <v>230</v>
      </c>
      <c r="C135" s="56"/>
      <c r="D135" s="34">
        <v>239.99</v>
      </c>
      <c r="E135" s="68">
        <f t="shared" si="8"/>
        <v>0</v>
      </c>
      <c r="F135" s="34">
        <f t="shared" si="10"/>
        <v>239.99</v>
      </c>
      <c r="G135" s="63">
        <f t="shared" si="11"/>
        <v>0</v>
      </c>
      <c r="H135" s="34">
        <v>399.99</v>
      </c>
      <c r="I135" s="68">
        <f t="shared" si="9"/>
        <v>0.40001000025000621</v>
      </c>
    </row>
    <row r="136" spans="1:9" x14ac:dyDescent="0.15">
      <c r="A136" s="29" t="s">
        <v>96</v>
      </c>
      <c r="B136" s="29" t="s">
        <v>231</v>
      </c>
      <c r="C136" s="57"/>
      <c r="D136" s="30">
        <v>239.99</v>
      </c>
      <c r="E136" s="69">
        <f t="shared" si="8"/>
        <v>0</v>
      </c>
      <c r="F136" s="30">
        <f t="shared" si="10"/>
        <v>239.99</v>
      </c>
      <c r="G136" s="64">
        <f t="shared" si="11"/>
        <v>0</v>
      </c>
      <c r="H136" s="30">
        <v>399.99</v>
      </c>
      <c r="I136" s="69">
        <f t="shared" si="9"/>
        <v>0.40001000025000621</v>
      </c>
    </row>
    <row r="137" spans="1:9" ht="13" thickBot="1" x14ac:dyDescent="0.2">
      <c r="A137" s="31" t="s">
        <v>97</v>
      </c>
      <c r="B137" s="31" t="s">
        <v>232</v>
      </c>
      <c r="C137" s="58"/>
      <c r="D137" s="32">
        <v>239.99</v>
      </c>
      <c r="E137" s="70">
        <f t="shared" si="8"/>
        <v>0</v>
      </c>
      <c r="F137" s="32">
        <f t="shared" si="10"/>
        <v>239.99</v>
      </c>
      <c r="G137" s="65">
        <f t="shared" si="11"/>
        <v>0</v>
      </c>
      <c r="H137" s="32">
        <v>399.99</v>
      </c>
      <c r="I137" s="70">
        <f t="shared" si="9"/>
        <v>0.40001000025000621</v>
      </c>
    </row>
    <row r="138" spans="1:9" x14ac:dyDescent="0.15">
      <c r="A138" s="33" t="s">
        <v>72</v>
      </c>
      <c r="B138" s="33" t="s">
        <v>210</v>
      </c>
      <c r="C138" s="56"/>
      <c r="D138" s="34">
        <v>269.99</v>
      </c>
      <c r="E138" s="68">
        <f t="shared" si="8"/>
        <v>0</v>
      </c>
      <c r="F138" s="34">
        <f t="shared" si="10"/>
        <v>269.99</v>
      </c>
      <c r="G138" s="63">
        <f t="shared" si="11"/>
        <v>0</v>
      </c>
      <c r="H138" s="34">
        <v>449.99</v>
      </c>
      <c r="I138" s="68">
        <f t="shared" si="9"/>
        <v>0.40000888908642418</v>
      </c>
    </row>
    <row r="139" spans="1:9" x14ac:dyDescent="0.15">
      <c r="A139" s="29" t="s">
        <v>73</v>
      </c>
      <c r="B139" s="29" t="s">
        <v>211</v>
      </c>
      <c r="C139" s="57"/>
      <c r="D139" s="30">
        <v>269.99</v>
      </c>
      <c r="E139" s="69">
        <f t="shared" si="8"/>
        <v>0</v>
      </c>
      <c r="F139" s="30">
        <f t="shared" si="10"/>
        <v>269.99</v>
      </c>
      <c r="G139" s="64">
        <f t="shared" si="11"/>
        <v>0</v>
      </c>
      <c r="H139" s="30">
        <v>449.99</v>
      </c>
      <c r="I139" s="69">
        <f t="shared" si="9"/>
        <v>0.40000888908642418</v>
      </c>
    </row>
    <row r="140" spans="1:9" x14ac:dyDescent="0.15">
      <c r="A140" s="29" t="s">
        <v>304</v>
      </c>
      <c r="B140" s="29" t="s">
        <v>368</v>
      </c>
      <c r="C140" s="57"/>
      <c r="D140" s="30">
        <v>269.99</v>
      </c>
      <c r="E140" s="69">
        <f t="shared" si="8"/>
        <v>0</v>
      </c>
      <c r="F140" s="30">
        <f t="shared" si="10"/>
        <v>269.99</v>
      </c>
      <c r="G140" s="64">
        <f t="shared" si="11"/>
        <v>0</v>
      </c>
      <c r="H140" s="30">
        <v>449.99</v>
      </c>
      <c r="I140" s="69">
        <f t="shared" si="9"/>
        <v>0.40000888908642418</v>
      </c>
    </row>
    <row r="141" spans="1:9" x14ac:dyDescent="0.15">
      <c r="A141" s="29" t="s">
        <v>74</v>
      </c>
      <c r="B141" s="29" t="s">
        <v>212</v>
      </c>
      <c r="C141" s="57"/>
      <c r="D141" s="30">
        <v>269.99</v>
      </c>
      <c r="E141" s="69">
        <f t="shared" si="8"/>
        <v>0</v>
      </c>
      <c r="F141" s="30">
        <f t="shared" si="10"/>
        <v>269.99</v>
      </c>
      <c r="G141" s="64">
        <f t="shared" si="11"/>
        <v>0</v>
      </c>
      <c r="H141" s="30">
        <v>449.99</v>
      </c>
      <c r="I141" s="69">
        <f t="shared" si="9"/>
        <v>0.40000888908642418</v>
      </c>
    </row>
    <row r="142" spans="1:9" ht="13" thickBot="1" x14ac:dyDescent="0.2">
      <c r="A142" s="31" t="s">
        <v>75</v>
      </c>
      <c r="B142" s="31" t="s">
        <v>213</v>
      </c>
      <c r="C142" s="58"/>
      <c r="D142" s="32">
        <v>269.99</v>
      </c>
      <c r="E142" s="70">
        <f t="shared" si="8"/>
        <v>0</v>
      </c>
      <c r="F142" s="32">
        <f t="shared" si="10"/>
        <v>269.99</v>
      </c>
      <c r="G142" s="65">
        <f t="shared" si="11"/>
        <v>0</v>
      </c>
      <c r="H142" s="32">
        <v>449.99</v>
      </c>
      <c r="I142" s="70">
        <f t="shared" si="9"/>
        <v>0.40000888908642418</v>
      </c>
    </row>
    <row r="143" spans="1:9" x14ac:dyDescent="0.15">
      <c r="A143" s="33" t="s">
        <v>42</v>
      </c>
      <c r="B143" s="33" t="s">
        <v>188</v>
      </c>
      <c r="C143" s="56"/>
      <c r="D143" s="34">
        <v>269.99</v>
      </c>
      <c r="E143" s="68">
        <f t="shared" si="8"/>
        <v>0</v>
      </c>
      <c r="F143" s="34">
        <f t="shared" si="10"/>
        <v>269.99</v>
      </c>
      <c r="G143" s="63">
        <f t="shared" si="11"/>
        <v>0</v>
      </c>
      <c r="H143" s="34">
        <v>449.99</v>
      </c>
      <c r="I143" s="68">
        <f t="shared" si="9"/>
        <v>0.40000888908642418</v>
      </c>
    </row>
    <row r="144" spans="1:9" ht="13" thickBot="1" x14ac:dyDescent="0.2">
      <c r="A144" s="31" t="s">
        <v>43</v>
      </c>
      <c r="B144" s="31" t="s">
        <v>189</v>
      </c>
      <c r="C144" s="58"/>
      <c r="D144" s="32">
        <v>269.99</v>
      </c>
      <c r="E144" s="70">
        <f t="shared" si="8"/>
        <v>0</v>
      </c>
      <c r="F144" s="32">
        <f t="shared" si="10"/>
        <v>269.99</v>
      </c>
      <c r="G144" s="65">
        <f t="shared" si="11"/>
        <v>0</v>
      </c>
      <c r="H144" s="32">
        <v>449.99</v>
      </c>
      <c r="I144" s="70">
        <f t="shared" si="9"/>
        <v>0.40000888908642418</v>
      </c>
    </row>
    <row r="145" spans="1:9" x14ac:dyDescent="0.15">
      <c r="A145" s="33" t="s">
        <v>38</v>
      </c>
      <c r="B145" s="33" t="s">
        <v>184</v>
      </c>
      <c r="C145" s="56"/>
      <c r="D145" s="34">
        <v>269.99</v>
      </c>
      <c r="E145" s="68">
        <f t="shared" si="8"/>
        <v>0</v>
      </c>
      <c r="F145" s="34">
        <f t="shared" si="10"/>
        <v>269.99</v>
      </c>
      <c r="G145" s="63">
        <f t="shared" si="11"/>
        <v>0</v>
      </c>
      <c r="H145" s="34">
        <v>449.99</v>
      </c>
      <c r="I145" s="68">
        <f t="shared" si="9"/>
        <v>0.40000888908642418</v>
      </c>
    </row>
    <row r="146" spans="1:9" x14ac:dyDescent="0.15">
      <c r="A146" s="29" t="s">
        <v>39</v>
      </c>
      <c r="B146" s="29" t="s">
        <v>185</v>
      </c>
      <c r="C146" s="57"/>
      <c r="D146" s="30">
        <v>269.99</v>
      </c>
      <c r="E146" s="69">
        <f t="shared" si="8"/>
        <v>0</v>
      </c>
      <c r="F146" s="30">
        <f t="shared" si="10"/>
        <v>269.99</v>
      </c>
      <c r="G146" s="64">
        <f t="shared" si="11"/>
        <v>0</v>
      </c>
      <c r="H146" s="30">
        <v>449.99</v>
      </c>
      <c r="I146" s="69">
        <f t="shared" si="9"/>
        <v>0.40000888908642418</v>
      </c>
    </row>
    <row r="147" spans="1:9" x14ac:dyDescent="0.15">
      <c r="A147" s="29" t="s">
        <v>40</v>
      </c>
      <c r="B147" s="29" t="s">
        <v>186</v>
      </c>
      <c r="C147" s="57"/>
      <c r="D147" s="30">
        <v>269.99</v>
      </c>
      <c r="E147" s="69">
        <f t="shared" si="8"/>
        <v>0</v>
      </c>
      <c r="F147" s="30">
        <f t="shared" si="10"/>
        <v>269.99</v>
      </c>
      <c r="G147" s="64">
        <f t="shared" si="11"/>
        <v>0</v>
      </c>
      <c r="H147" s="30">
        <v>449.99</v>
      </c>
      <c r="I147" s="69">
        <f t="shared" si="9"/>
        <v>0.40000888908642418</v>
      </c>
    </row>
    <row r="148" spans="1:9" ht="13" thickBot="1" x14ac:dyDescent="0.2">
      <c r="A148" s="31" t="s">
        <v>41</v>
      </c>
      <c r="B148" s="31" t="s">
        <v>187</v>
      </c>
      <c r="C148" s="58"/>
      <c r="D148" s="32">
        <v>269.99</v>
      </c>
      <c r="E148" s="70">
        <f t="shared" si="8"/>
        <v>0</v>
      </c>
      <c r="F148" s="32">
        <f t="shared" si="10"/>
        <v>269.99</v>
      </c>
      <c r="G148" s="65">
        <f t="shared" si="11"/>
        <v>0</v>
      </c>
      <c r="H148" s="32">
        <v>449.99</v>
      </c>
      <c r="I148" s="70">
        <f t="shared" si="9"/>
        <v>0.40000888908642418</v>
      </c>
    </row>
    <row r="149" spans="1:9" x14ac:dyDescent="0.15">
      <c r="A149" s="33" t="s">
        <v>34</v>
      </c>
      <c r="B149" s="33" t="s">
        <v>180</v>
      </c>
      <c r="C149" s="56"/>
      <c r="D149" s="34">
        <v>269.99</v>
      </c>
      <c r="E149" s="68">
        <f t="shared" si="8"/>
        <v>0</v>
      </c>
      <c r="F149" s="34">
        <f t="shared" si="10"/>
        <v>269.99</v>
      </c>
      <c r="G149" s="63">
        <f t="shared" si="11"/>
        <v>0</v>
      </c>
      <c r="H149" s="34">
        <v>449.99</v>
      </c>
      <c r="I149" s="68">
        <f t="shared" si="9"/>
        <v>0.40000888908642418</v>
      </c>
    </row>
    <row r="150" spans="1:9" s="15" customFormat="1" x14ac:dyDescent="0.15">
      <c r="A150" s="29" t="s">
        <v>35</v>
      </c>
      <c r="B150" s="29" t="s">
        <v>181</v>
      </c>
      <c r="C150" s="57"/>
      <c r="D150" s="30">
        <v>269.99</v>
      </c>
      <c r="E150" s="69">
        <f t="shared" si="8"/>
        <v>0</v>
      </c>
      <c r="F150" s="30">
        <f t="shared" si="10"/>
        <v>269.99</v>
      </c>
      <c r="G150" s="64">
        <f t="shared" si="11"/>
        <v>0</v>
      </c>
      <c r="H150" s="30">
        <v>449.99</v>
      </c>
      <c r="I150" s="69">
        <f t="shared" si="9"/>
        <v>0.40000888908642418</v>
      </c>
    </row>
    <row r="151" spans="1:9" s="15" customFormat="1" x14ac:dyDescent="0.15">
      <c r="A151" s="29" t="s">
        <v>36</v>
      </c>
      <c r="B151" s="29" t="s">
        <v>182</v>
      </c>
      <c r="C151" s="57"/>
      <c r="D151" s="30">
        <v>269.99</v>
      </c>
      <c r="E151" s="69">
        <f t="shared" si="8"/>
        <v>0</v>
      </c>
      <c r="F151" s="30">
        <f t="shared" ref="F151:F182" si="12">D151-D151*E151</f>
        <v>269.99</v>
      </c>
      <c r="G151" s="64">
        <f t="shared" ref="G151:G182" si="13">F151*C151</f>
        <v>0</v>
      </c>
      <c r="H151" s="30">
        <v>449.99</v>
      </c>
      <c r="I151" s="69">
        <f t="shared" si="9"/>
        <v>0.40000888908642418</v>
      </c>
    </row>
    <row r="152" spans="1:9" s="15" customFormat="1" ht="13" thickBot="1" x14ac:dyDescent="0.2">
      <c r="A152" s="31" t="s">
        <v>37</v>
      </c>
      <c r="B152" s="31" t="s">
        <v>183</v>
      </c>
      <c r="C152" s="58"/>
      <c r="D152" s="32">
        <v>269.99</v>
      </c>
      <c r="E152" s="70">
        <f t="shared" ref="E152:E191" si="14">$E$15</f>
        <v>0</v>
      </c>
      <c r="F152" s="32">
        <f t="shared" si="12"/>
        <v>269.99</v>
      </c>
      <c r="G152" s="65">
        <f t="shared" si="13"/>
        <v>0</v>
      </c>
      <c r="H152" s="32">
        <v>449.99</v>
      </c>
      <c r="I152" s="70">
        <f t="shared" ref="I152:I179" si="15">1-F152/H152</f>
        <v>0.40000888908642418</v>
      </c>
    </row>
    <row r="153" spans="1:9" x14ac:dyDescent="0.15">
      <c r="A153" s="33" t="s">
        <v>18</v>
      </c>
      <c r="B153" s="33" t="s">
        <v>164</v>
      </c>
      <c r="C153" s="56"/>
      <c r="D153" s="34">
        <v>179.99</v>
      </c>
      <c r="E153" s="68">
        <f t="shared" si="14"/>
        <v>0</v>
      </c>
      <c r="F153" s="34">
        <f t="shared" si="12"/>
        <v>179.99</v>
      </c>
      <c r="G153" s="63">
        <f t="shared" si="13"/>
        <v>0</v>
      </c>
      <c r="H153" s="34">
        <v>299.99</v>
      </c>
      <c r="I153" s="68">
        <f t="shared" si="15"/>
        <v>0.40001333377779258</v>
      </c>
    </row>
    <row r="154" spans="1:9" x14ac:dyDescent="0.15">
      <c r="A154" s="29" t="s">
        <v>19</v>
      </c>
      <c r="B154" s="29" t="s">
        <v>165</v>
      </c>
      <c r="C154" s="57"/>
      <c r="D154" s="30">
        <v>179.99</v>
      </c>
      <c r="E154" s="69">
        <f t="shared" si="14"/>
        <v>0</v>
      </c>
      <c r="F154" s="30">
        <f t="shared" si="12"/>
        <v>179.99</v>
      </c>
      <c r="G154" s="64">
        <f t="shared" si="13"/>
        <v>0</v>
      </c>
      <c r="H154" s="30">
        <v>299.99</v>
      </c>
      <c r="I154" s="69">
        <f t="shared" si="15"/>
        <v>0.40001333377779258</v>
      </c>
    </row>
    <row r="155" spans="1:9" x14ac:dyDescent="0.15">
      <c r="A155" s="29" t="s">
        <v>20</v>
      </c>
      <c r="B155" s="29" t="s">
        <v>166</v>
      </c>
      <c r="C155" s="57"/>
      <c r="D155" s="30">
        <v>179.99</v>
      </c>
      <c r="E155" s="69">
        <f t="shared" si="14"/>
        <v>0</v>
      </c>
      <c r="F155" s="30">
        <f t="shared" si="12"/>
        <v>179.99</v>
      </c>
      <c r="G155" s="64">
        <f t="shared" si="13"/>
        <v>0</v>
      </c>
      <c r="H155" s="30">
        <v>299.99</v>
      </c>
      <c r="I155" s="69">
        <f t="shared" si="15"/>
        <v>0.40001333377779258</v>
      </c>
    </row>
    <row r="156" spans="1:9" x14ac:dyDescent="0.15">
      <c r="A156" s="29" t="s">
        <v>21</v>
      </c>
      <c r="B156" s="29" t="s">
        <v>167</v>
      </c>
      <c r="C156" s="57"/>
      <c r="D156" s="30">
        <v>179.99</v>
      </c>
      <c r="E156" s="69">
        <f t="shared" si="14"/>
        <v>0</v>
      </c>
      <c r="F156" s="30">
        <f t="shared" si="12"/>
        <v>179.99</v>
      </c>
      <c r="G156" s="64">
        <f t="shared" si="13"/>
        <v>0</v>
      </c>
      <c r="H156" s="30">
        <v>299.99</v>
      </c>
      <c r="I156" s="69">
        <f t="shared" si="15"/>
        <v>0.40001333377779258</v>
      </c>
    </row>
    <row r="157" spans="1:9" x14ac:dyDescent="0.15">
      <c r="A157" s="29" t="s">
        <v>22</v>
      </c>
      <c r="B157" s="29" t="s">
        <v>168</v>
      </c>
      <c r="C157" s="57"/>
      <c r="D157" s="30">
        <v>179.99</v>
      </c>
      <c r="E157" s="69">
        <f t="shared" si="14"/>
        <v>0</v>
      </c>
      <c r="F157" s="30">
        <f t="shared" si="12"/>
        <v>179.99</v>
      </c>
      <c r="G157" s="64">
        <f t="shared" si="13"/>
        <v>0</v>
      </c>
      <c r="H157" s="30">
        <v>299.99</v>
      </c>
      <c r="I157" s="69">
        <f t="shared" si="15"/>
        <v>0.40001333377779258</v>
      </c>
    </row>
    <row r="158" spans="1:9" ht="13" thickBot="1" x14ac:dyDescent="0.2">
      <c r="A158" s="31" t="s">
        <v>23</v>
      </c>
      <c r="B158" s="31" t="s">
        <v>169</v>
      </c>
      <c r="C158" s="58"/>
      <c r="D158" s="32">
        <v>179.99</v>
      </c>
      <c r="E158" s="70">
        <f t="shared" si="14"/>
        <v>0</v>
      </c>
      <c r="F158" s="32">
        <f t="shared" si="12"/>
        <v>179.99</v>
      </c>
      <c r="G158" s="65">
        <f t="shared" si="13"/>
        <v>0</v>
      </c>
      <c r="H158" s="32">
        <v>299.99</v>
      </c>
      <c r="I158" s="70">
        <f t="shared" si="15"/>
        <v>0.40001333377779258</v>
      </c>
    </row>
    <row r="159" spans="1:9" x14ac:dyDescent="0.15">
      <c r="A159" s="33" t="s">
        <v>24</v>
      </c>
      <c r="B159" s="33" t="s">
        <v>170</v>
      </c>
      <c r="C159" s="56"/>
      <c r="D159" s="34">
        <v>209.99</v>
      </c>
      <c r="E159" s="68">
        <f t="shared" si="14"/>
        <v>0</v>
      </c>
      <c r="F159" s="34">
        <f t="shared" si="12"/>
        <v>209.99</v>
      </c>
      <c r="G159" s="63">
        <f t="shared" si="13"/>
        <v>0</v>
      </c>
      <c r="H159" s="34">
        <v>349.99</v>
      </c>
      <c r="I159" s="68">
        <f t="shared" si="15"/>
        <v>0.40001142889796848</v>
      </c>
    </row>
    <row r="160" spans="1:9" x14ac:dyDescent="0.15">
      <c r="A160" s="29" t="s">
        <v>25</v>
      </c>
      <c r="B160" s="29" t="s">
        <v>171</v>
      </c>
      <c r="C160" s="57"/>
      <c r="D160" s="30">
        <v>209.99</v>
      </c>
      <c r="E160" s="69">
        <f t="shared" si="14"/>
        <v>0</v>
      </c>
      <c r="F160" s="30">
        <f t="shared" si="12"/>
        <v>209.99</v>
      </c>
      <c r="G160" s="64">
        <f t="shared" si="13"/>
        <v>0</v>
      </c>
      <c r="H160" s="30">
        <v>349.99</v>
      </c>
      <c r="I160" s="69">
        <f t="shared" si="15"/>
        <v>0.40001142889796848</v>
      </c>
    </row>
    <row r="161" spans="1:9" x14ac:dyDescent="0.15">
      <c r="A161" s="29" t="s">
        <v>26</v>
      </c>
      <c r="B161" s="29" t="s">
        <v>172</v>
      </c>
      <c r="C161" s="57"/>
      <c r="D161" s="30">
        <v>209.99</v>
      </c>
      <c r="E161" s="69">
        <f t="shared" si="14"/>
        <v>0</v>
      </c>
      <c r="F161" s="30">
        <f t="shared" si="12"/>
        <v>209.99</v>
      </c>
      <c r="G161" s="64">
        <f t="shared" si="13"/>
        <v>0</v>
      </c>
      <c r="H161" s="30">
        <v>349.99</v>
      </c>
      <c r="I161" s="69">
        <f t="shared" si="15"/>
        <v>0.40001142889796848</v>
      </c>
    </row>
    <row r="162" spans="1:9" x14ac:dyDescent="0.15">
      <c r="A162" s="29" t="s">
        <v>27</v>
      </c>
      <c r="B162" s="29" t="s">
        <v>173</v>
      </c>
      <c r="C162" s="57"/>
      <c r="D162" s="30">
        <v>209.99</v>
      </c>
      <c r="E162" s="69">
        <f t="shared" si="14"/>
        <v>0</v>
      </c>
      <c r="F162" s="30">
        <f t="shared" si="12"/>
        <v>209.99</v>
      </c>
      <c r="G162" s="64">
        <f t="shared" si="13"/>
        <v>0</v>
      </c>
      <c r="H162" s="30">
        <v>349.99</v>
      </c>
      <c r="I162" s="69">
        <f t="shared" si="15"/>
        <v>0.40001142889796848</v>
      </c>
    </row>
    <row r="163" spans="1:9" x14ac:dyDescent="0.15">
      <c r="A163" s="29" t="s">
        <v>28</v>
      </c>
      <c r="B163" s="29" t="s">
        <v>174</v>
      </c>
      <c r="C163" s="57"/>
      <c r="D163" s="30">
        <v>209.99</v>
      </c>
      <c r="E163" s="69">
        <f t="shared" si="14"/>
        <v>0</v>
      </c>
      <c r="F163" s="30">
        <f t="shared" si="12"/>
        <v>209.99</v>
      </c>
      <c r="G163" s="64">
        <f t="shared" si="13"/>
        <v>0</v>
      </c>
      <c r="H163" s="30">
        <v>349.99</v>
      </c>
      <c r="I163" s="69">
        <f t="shared" si="15"/>
        <v>0.40001142889796848</v>
      </c>
    </row>
    <row r="164" spans="1:9" ht="13" thickBot="1" x14ac:dyDescent="0.2">
      <c r="A164" s="31" t="s">
        <v>29</v>
      </c>
      <c r="B164" s="31" t="s">
        <v>175</v>
      </c>
      <c r="C164" s="58"/>
      <c r="D164" s="32">
        <v>209.99</v>
      </c>
      <c r="E164" s="70">
        <f t="shared" si="14"/>
        <v>0</v>
      </c>
      <c r="F164" s="32">
        <f t="shared" si="12"/>
        <v>209.99</v>
      </c>
      <c r="G164" s="65">
        <f t="shared" si="13"/>
        <v>0</v>
      </c>
      <c r="H164" s="32">
        <v>349.99</v>
      </c>
      <c r="I164" s="70">
        <f t="shared" si="15"/>
        <v>0.40001142889796848</v>
      </c>
    </row>
    <row r="165" spans="1:9" x14ac:dyDescent="0.15">
      <c r="A165" s="33" t="s">
        <v>30</v>
      </c>
      <c r="B165" s="33" t="s">
        <v>176</v>
      </c>
      <c r="C165" s="56"/>
      <c r="D165" s="34">
        <v>239.99</v>
      </c>
      <c r="E165" s="68">
        <f t="shared" si="14"/>
        <v>0</v>
      </c>
      <c r="F165" s="34">
        <f t="shared" si="12"/>
        <v>239.99</v>
      </c>
      <c r="G165" s="63">
        <f t="shared" si="13"/>
        <v>0</v>
      </c>
      <c r="H165" s="34">
        <v>399.99</v>
      </c>
      <c r="I165" s="68">
        <f t="shared" si="15"/>
        <v>0.40001000025000621</v>
      </c>
    </row>
    <row r="166" spans="1:9" x14ac:dyDescent="0.15">
      <c r="A166" s="29" t="s">
        <v>31</v>
      </c>
      <c r="B166" s="29" t="s">
        <v>177</v>
      </c>
      <c r="C166" s="57"/>
      <c r="D166" s="30">
        <v>239.99</v>
      </c>
      <c r="E166" s="69">
        <f t="shared" si="14"/>
        <v>0</v>
      </c>
      <c r="F166" s="30">
        <f t="shared" si="12"/>
        <v>239.99</v>
      </c>
      <c r="G166" s="64">
        <f t="shared" si="13"/>
        <v>0</v>
      </c>
      <c r="H166" s="30">
        <v>399.99</v>
      </c>
      <c r="I166" s="69">
        <f t="shared" si="15"/>
        <v>0.40001000025000621</v>
      </c>
    </row>
    <row r="167" spans="1:9" x14ac:dyDescent="0.15">
      <c r="A167" s="29" t="s">
        <v>32</v>
      </c>
      <c r="B167" s="29" t="s">
        <v>178</v>
      </c>
      <c r="C167" s="57"/>
      <c r="D167" s="30">
        <v>239.99</v>
      </c>
      <c r="E167" s="69">
        <f t="shared" si="14"/>
        <v>0</v>
      </c>
      <c r="F167" s="30">
        <f t="shared" si="12"/>
        <v>239.99</v>
      </c>
      <c r="G167" s="64">
        <f t="shared" si="13"/>
        <v>0</v>
      </c>
      <c r="H167" s="30">
        <v>399.99</v>
      </c>
      <c r="I167" s="69">
        <f t="shared" si="15"/>
        <v>0.40001000025000621</v>
      </c>
    </row>
    <row r="168" spans="1:9" ht="13" thickBot="1" x14ac:dyDescent="0.2">
      <c r="A168" s="31" t="s">
        <v>33</v>
      </c>
      <c r="B168" s="31" t="s">
        <v>179</v>
      </c>
      <c r="C168" s="58"/>
      <c r="D168" s="32">
        <v>239.99</v>
      </c>
      <c r="E168" s="70">
        <f t="shared" si="14"/>
        <v>0</v>
      </c>
      <c r="F168" s="32">
        <f t="shared" si="12"/>
        <v>239.99</v>
      </c>
      <c r="G168" s="65">
        <f t="shared" si="13"/>
        <v>0</v>
      </c>
      <c r="H168" s="32">
        <v>399.99</v>
      </c>
      <c r="I168" s="70">
        <f t="shared" si="15"/>
        <v>0.40001000025000621</v>
      </c>
    </row>
    <row r="169" spans="1:9" x14ac:dyDescent="0.15">
      <c r="A169" s="33" t="s">
        <v>44</v>
      </c>
      <c r="B169" s="33" t="s">
        <v>190</v>
      </c>
      <c r="C169" s="56"/>
      <c r="D169" s="34">
        <v>389.99</v>
      </c>
      <c r="E169" s="68">
        <f t="shared" si="14"/>
        <v>0</v>
      </c>
      <c r="F169" s="34">
        <f t="shared" si="12"/>
        <v>389.99</v>
      </c>
      <c r="G169" s="63">
        <f t="shared" si="13"/>
        <v>0</v>
      </c>
      <c r="H169" s="34">
        <v>649.99</v>
      </c>
      <c r="I169" s="68">
        <f t="shared" si="15"/>
        <v>0.40000615394082983</v>
      </c>
    </row>
    <row r="170" spans="1:9" ht="13" thickBot="1" x14ac:dyDescent="0.2">
      <c r="A170" s="31" t="s">
        <v>45</v>
      </c>
      <c r="B170" s="31" t="s">
        <v>191</v>
      </c>
      <c r="C170" s="58"/>
      <c r="D170" s="32">
        <v>389.99</v>
      </c>
      <c r="E170" s="70">
        <f t="shared" si="14"/>
        <v>0</v>
      </c>
      <c r="F170" s="32">
        <f t="shared" si="12"/>
        <v>389.99</v>
      </c>
      <c r="G170" s="65">
        <f t="shared" si="13"/>
        <v>0</v>
      </c>
      <c r="H170" s="32">
        <v>649.99</v>
      </c>
      <c r="I170" s="70">
        <f t="shared" si="15"/>
        <v>0.40000615394082983</v>
      </c>
    </row>
    <row r="171" spans="1:9" x14ac:dyDescent="0.15">
      <c r="A171" s="33" t="s">
        <v>46</v>
      </c>
      <c r="B171" s="33" t="s">
        <v>192</v>
      </c>
      <c r="C171" s="56"/>
      <c r="D171" s="34">
        <v>407.99</v>
      </c>
      <c r="E171" s="68">
        <f t="shared" si="14"/>
        <v>0</v>
      </c>
      <c r="F171" s="34">
        <f t="shared" si="12"/>
        <v>407.99</v>
      </c>
      <c r="G171" s="63">
        <f t="shared" si="13"/>
        <v>0</v>
      </c>
      <c r="H171" s="34">
        <v>679.99</v>
      </c>
      <c r="I171" s="68">
        <f t="shared" si="15"/>
        <v>0.40000588243944768</v>
      </c>
    </row>
    <row r="172" spans="1:9" x14ac:dyDescent="0.15">
      <c r="A172" s="29" t="s">
        <v>47</v>
      </c>
      <c r="B172" s="29" t="s">
        <v>193</v>
      </c>
      <c r="C172" s="57"/>
      <c r="D172" s="30">
        <v>407.99</v>
      </c>
      <c r="E172" s="69">
        <f t="shared" si="14"/>
        <v>0</v>
      </c>
      <c r="F172" s="30">
        <f t="shared" si="12"/>
        <v>407.99</v>
      </c>
      <c r="G172" s="64">
        <f t="shared" si="13"/>
        <v>0</v>
      </c>
      <c r="H172" s="30">
        <v>679.99</v>
      </c>
      <c r="I172" s="69">
        <f t="shared" si="15"/>
        <v>0.40000588243944768</v>
      </c>
    </row>
    <row r="173" spans="1:9" ht="13" thickBot="1" x14ac:dyDescent="0.2">
      <c r="A173" s="31" t="s">
        <v>48</v>
      </c>
      <c r="B173" s="31" t="s">
        <v>194</v>
      </c>
      <c r="C173" s="58"/>
      <c r="D173" s="32">
        <v>407.99</v>
      </c>
      <c r="E173" s="70">
        <f t="shared" si="14"/>
        <v>0</v>
      </c>
      <c r="F173" s="32">
        <f t="shared" si="12"/>
        <v>407.99</v>
      </c>
      <c r="G173" s="65">
        <f t="shared" si="13"/>
        <v>0</v>
      </c>
      <c r="H173" s="32">
        <v>679.99</v>
      </c>
      <c r="I173" s="70">
        <f t="shared" si="15"/>
        <v>0.40000588243944768</v>
      </c>
    </row>
    <row r="174" spans="1:9" x14ac:dyDescent="0.15">
      <c r="A174" s="33" t="s">
        <v>49</v>
      </c>
      <c r="B174" s="33" t="s">
        <v>385</v>
      </c>
      <c r="C174" s="56"/>
      <c r="D174" s="34">
        <v>419.99</v>
      </c>
      <c r="E174" s="68">
        <f t="shared" si="14"/>
        <v>0</v>
      </c>
      <c r="F174" s="34">
        <f t="shared" si="12"/>
        <v>419.99</v>
      </c>
      <c r="G174" s="63">
        <f t="shared" si="13"/>
        <v>0</v>
      </c>
      <c r="H174" s="34">
        <v>699.99</v>
      </c>
      <c r="I174" s="68">
        <f t="shared" si="15"/>
        <v>0.40000571436734811</v>
      </c>
    </row>
    <row r="175" spans="1:9" ht="13" thickBot="1" x14ac:dyDescent="0.2">
      <c r="A175" s="31" t="s">
        <v>50</v>
      </c>
      <c r="B175" s="31" t="s">
        <v>386</v>
      </c>
      <c r="C175" s="58"/>
      <c r="D175" s="32">
        <v>419.99</v>
      </c>
      <c r="E175" s="70">
        <f t="shared" si="14"/>
        <v>0</v>
      </c>
      <c r="F175" s="32">
        <f t="shared" si="12"/>
        <v>419.99</v>
      </c>
      <c r="G175" s="65">
        <f t="shared" si="13"/>
        <v>0</v>
      </c>
      <c r="H175" s="32">
        <v>699.99</v>
      </c>
      <c r="I175" s="70">
        <f t="shared" si="15"/>
        <v>0.40000571436734811</v>
      </c>
    </row>
    <row r="176" spans="1:9" x14ac:dyDescent="0.15">
      <c r="A176" s="33" t="s">
        <v>285</v>
      </c>
      <c r="B176" s="33" t="s">
        <v>369</v>
      </c>
      <c r="C176" s="56"/>
      <c r="D176" s="34">
        <v>137.99</v>
      </c>
      <c r="E176" s="68">
        <f t="shared" si="14"/>
        <v>0</v>
      </c>
      <c r="F176" s="34">
        <f t="shared" si="12"/>
        <v>137.99</v>
      </c>
      <c r="G176" s="63">
        <f t="shared" si="13"/>
        <v>0</v>
      </c>
      <c r="H176" s="34">
        <v>229.99</v>
      </c>
      <c r="I176" s="68">
        <f t="shared" si="15"/>
        <v>0.40001739206052433</v>
      </c>
    </row>
    <row r="177" spans="1:9" x14ac:dyDescent="0.15">
      <c r="A177" s="29" t="s">
        <v>286</v>
      </c>
      <c r="B177" s="29" t="s">
        <v>370</v>
      </c>
      <c r="C177" s="57"/>
      <c r="D177" s="30">
        <v>137.99</v>
      </c>
      <c r="E177" s="69">
        <f t="shared" si="14"/>
        <v>0</v>
      </c>
      <c r="F177" s="30">
        <f t="shared" si="12"/>
        <v>137.99</v>
      </c>
      <c r="G177" s="64">
        <f t="shared" si="13"/>
        <v>0</v>
      </c>
      <c r="H177" s="30">
        <v>229.99</v>
      </c>
      <c r="I177" s="69">
        <f t="shared" si="15"/>
        <v>0.40001739206052433</v>
      </c>
    </row>
    <row r="178" spans="1:9" x14ac:dyDescent="0.15">
      <c r="A178" s="29" t="s">
        <v>287</v>
      </c>
      <c r="B178" s="29" t="s">
        <v>371</v>
      </c>
      <c r="C178" s="57"/>
      <c r="D178" s="30">
        <v>137.99</v>
      </c>
      <c r="E178" s="69">
        <f t="shared" si="14"/>
        <v>0</v>
      </c>
      <c r="F178" s="30">
        <f t="shared" si="12"/>
        <v>137.99</v>
      </c>
      <c r="G178" s="64">
        <f t="shared" si="13"/>
        <v>0</v>
      </c>
      <c r="H178" s="30">
        <v>229.99</v>
      </c>
      <c r="I178" s="69">
        <f t="shared" si="15"/>
        <v>0.40001739206052433</v>
      </c>
    </row>
    <row r="179" spans="1:9" ht="13" thickBot="1" x14ac:dyDescent="0.2">
      <c r="A179" s="31" t="s">
        <v>288</v>
      </c>
      <c r="B179" s="31" t="s">
        <v>372</v>
      </c>
      <c r="C179" s="58"/>
      <c r="D179" s="32">
        <v>137.99</v>
      </c>
      <c r="E179" s="70">
        <f t="shared" si="14"/>
        <v>0</v>
      </c>
      <c r="F179" s="32">
        <f t="shared" si="12"/>
        <v>137.99</v>
      </c>
      <c r="G179" s="65">
        <f t="shared" si="13"/>
        <v>0</v>
      </c>
      <c r="H179" s="32">
        <v>229.99</v>
      </c>
      <c r="I179" s="70">
        <f t="shared" si="15"/>
        <v>0.40001739206052433</v>
      </c>
    </row>
    <row r="180" spans="1:9" x14ac:dyDescent="0.15">
      <c r="A180" s="33" t="s">
        <v>289</v>
      </c>
      <c r="B180" s="33" t="s">
        <v>373</v>
      </c>
      <c r="C180" s="56"/>
      <c r="D180" s="34">
        <v>140</v>
      </c>
      <c r="E180" s="68">
        <f t="shared" si="14"/>
        <v>0</v>
      </c>
      <c r="F180" s="34">
        <f t="shared" si="12"/>
        <v>140</v>
      </c>
      <c r="G180" s="63">
        <f t="shared" si="13"/>
        <v>0</v>
      </c>
      <c r="H180" s="34" t="s">
        <v>301</v>
      </c>
      <c r="I180" s="68" t="s">
        <v>301</v>
      </c>
    </row>
    <row r="181" spans="1:9" x14ac:dyDescent="0.15">
      <c r="A181" s="29" t="s">
        <v>290</v>
      </c>
      <c r="B181" s="29" t="s">
        <v>374</v>
      </c>
      <c r="C181" s="57"/>
      <c r="D181" s="30">
        <v>140</v>
      </c>
      <c r="E181" s="69">
        <f t="shared" si="14"/>
        <v>0</v>
      </c>
      <c r="F181" s="30">
        <f t="shared" si="12"/>
        <v>140</v>
      </c>
      <c r="G181" s="64">
        <f t="shared" si="13"/>
        <v>0</v>
      </c>
      <c r="H181" s="30" t="s">
        <v>301</v>
      </c>
      <c r="I181" s="69" t="s">
        <v>301</v>
      </c>
    </row>
    <row r="182" spans="1:9" x14ac:dyDescent="0.15">
      <c r="A182" s="29" t="s">
        <v>291</v>
      </c>
      <c r="B182" s="29" t="s">
        <v>375</v>
      </c>
      <c r="C182" s="57"/>
      <c r="D182" s="30">
        <v>140</v>
      </c>
      <c r="E182" s="69">
        <f t="shared" si="14"/>
        <v>0</v>
      </c>
      <c r="F182" s="30">
        <f t="shared" si="12"/>
        <v>140</v>
      </c>
      <c r="G182" s="64">
        <f t="shared" si="13"/>
        <v>0</v>
      </c>
      <c r="H182" s="30" t="s">
        <v>301</v>
      </c>
      <c r="I182" s="69" t="s">
        <v>301</v>
      </c>
    </row>
    <row r="183" spans="1:9" x14ac:dyDescent="0.15">
      <c r="A183" s="29" t="s">
        <v>292</v>
      </c>
      <c r="B183" s="29" t="s">
        <v>376</v>
      </c>
      <c r="C183" s="57"/>
      <c r="D183" s="30">
        <v>140</v>
      </c>
      <c r="E183" s="69">
        <f t="shared" si="14"/>
        <v>0</v>
      </c>
      <c r="F183" s="30">
        <f t="shared" ref="F183:F191" si="16">D183-D183*E183</f>
        <v>140</v>
      </c>
      <c r="G183" s="64">
        <f t="shared" ref="G183:G191" si="17">F183*C183</f>
        <v>0</v>
      </c>
      <c r="H183" s="30" t="s">
        <v>301</v>
      </c>
      <c r="I183" s="69" t="s">
        <v>301</v>
      </c>
    </row>
    <row r="184" spans="1:9" x14ac:dyDescent="0.15">
      <c r="A184" s="29" t="s">
        <v>293</v>
      </c>
      <c r="B184" s="29" t="s">
        <v>377</v>
      </c>
      <c r="C184" s="57"/>
      <c r="D184" s="30">
        <v>140</v>
      </c>
      <c r="E184" s="69">
        <f t="shared" si="14"/>
        <v>0</v>
      </c>
      <c r="F184" s="30">
        <f t="shared" si="16"/>
        <v>140</v>
      </c>
      <c r="G184" s="64">
        <f t="shared" si="17"/>
        <v>0</v>
      </c>
      <c r="H184" s="30" t="s">
        <v>301</v>
      </c>
      <c r="I184" s="69" t="s">
        <v>301</v>
      </c>
    </row>
    <row r="185" spans="1:9" x14ac:dyDescent="0.15">
      <c r="A185" s="29" t="s">
        <v>294</v>
      </c>
      <c r="B185" s="29" t="s">
        <v>378</v>
      </c>
      <c r="C185" s="57"/>
      <c r="D185" s="30">
        <v>140</v>
      </c>
      <c r="E185" s="69">
        <f t="shared" si="14"/>
        <v>0</v>
      </c>
      <c r="F185" s="30">
        <f t="shared" si="16"/>
        <v>140</v>
      </c>
      <c r="G185" s="64">
        <f t="shared" si="17"/>
        <v>0</v>
      </c>
      <c r="H185" s="30" t="s">
        <v>301</v>
      </c>
      <c r="I185" s="69" t="s">
        <v>301</v>
      </c>
    </row>
    <row r="186" spans="1:9" x14ac:dyDescent="0.15">
      <c r="A186" s="29" t="s">
        <v>295</v>
      </c>
      <c r="B186" s="29" t="s">
        <v>379</v>
      </c>
      <c r="C186" s="57"/>
      <c r="D186" s="30">
        <v>140</v>
      </c>
      <c r="E186" s="69">
        <f t="shared" si="14"/>
        <v>0</v>
      </c>
      <c r="F186" s="30">
        <f t="shared" si="16"/>
        <v>140</v>
      </c>
      <c r="G186" s="64">
        <f t="shared" si="17"/>
        <v>0</v>
      </c>
      <c r="H186" s="30" t="s">
        <v>301</v>
      </c>
      <c r="I186" s="69" t="s">
        <v>301</v>
      </c>
    </row>
    <row r="187" spans="1:9" x14ac:dyDescent="0.15">
      <c r="A187" s="29" t="s">
        <v>296</v>
      </c>
      <c r="B187" s="29" t="s">
        <v>380</v>
      </c>
      <c r="C187" s="57"/>
      <c r="D187" s="30">
        <v>140</v>
      </c>
      <c r="E187" s="69">
        <f t="shared" si="14"/>
        <v>0</v>
      </c>
      <c r="F187" s="30">
        <f t="shared" si="16"/>
        <v>140</v>
      </c>
      <c r="G187" s="64">
        <f t="shared" si="17"/>
        <v>0</v>
      </c>
      <c r="H187" s="30" t="s">
        <v>301</v>
      </c>
      <c r="I187" s="69" t="s">
        <v>301</v>
      </c>
    </row>
    <row r="188" spans="1:9" x14ac:dyDescent="0.15">
      <c r="A188" s="29" t="s">
        <v>297</v>
      </c>
      <c r="B188" s="29" t="s">
        <v>381</v>
      </c>
      <c r="C188" s="57"/>
      <c r="D188" s="30">
        <v>140</v>
      </c>
      <c r="E188" s="69">
        <f t="shared" si="14"/>
        <v>0</v>
      </c>
      <c r="F188" s="30">
        <f t="shared" si="16"/>
        <v>140</v>
      </c>
      <c r="G188" s="64">
        <f t="shared" si="17"/>
        <v>0</v>
      </c>
      <c r="H188" s="30" t="s">
        <v>301</v>
      </c>
      <c r="I188" s="69" t="s">
        <v>301</v>
      </c>
    </row>
    <row r="189" spans="1:9" x14ac:dyDescent="0.15">
      <c r="A189" s="29" t="s">
        <v>298</v>
      </c>
      <c r="B189" s="29" t="s">
        <v>383</v>
      </c>
      <c r="C189" s="57"/>
      <c r="D189" s="30">
        <v>140</v>
      </c>
      <c r="E189" s="69">
        <f t="shared" si="14"/>
        <v>0</v>
      </c>
      <c r="F189" s="30">
        <f t="shared" si="16"/>
        <v>140</v>
      </c>
      <c r="G189" s="64">
        <f t="shared" si="17"/>
        <v>0</v>
      </c>
      <c r="H189" s="30" t="s">
        <v>301</v>
      </c>
      <c r="I189" s="69" t="s">
        <v>301</v>
      </c>
    </row>
    <row r="190" spans="1:9" x14ac:dyDescent="0.15">
      <c r="A190" s="29" t="s">
        <v>299</v>
      </c>
      <c r="B190" s="29" t="s">
        <v>382</v>
      </c>
      <c r="C190" s="57"/>
      <c r="D190" s="30">
        <v>140</v>
      </c>
      <c r="E190" s="69">
        <f t="shared" si="14"/>
        <v>0</v>
      </c>
      <c r="F190" s="30">
        <f t="shared" si="16"/>
        <v>140</v>
      </c>
      <c r="G190" s="64">
        <f t="shared" si="17"/>
        <v>0</v>
      </c>
      <c r="H190" s="30" t="s">
        <v>301</v>
      </c>
      <c r="I190" s="69" t="s">
        <v>301</v>
      </c>
    </row>
    <row r="191" spans="1:9" ht="13" thickBot="1" x14ac:dyDescent="0.2">
      <c r="A191" s="31" t="s">
        <v>300</v>
      </c>
      <c r="B191" s="31" t="s">
        <v>384</v>
      </c>
      <c r="C191" s="58"/>
      <c r="D191" s="32">
        <v>140</v>
      </c>
      <c r="E191" s="70">
        <f t="shared" si="14"/>
        <v>0</v>
      </c>
      <c r="F191" s="32">
        <f t="shared" si="16"/>
        <v>140</v>
      </c>
      <c r="G191" s="65">
        <f t="shared" si="17"/>
        <v>0</v>
      </c>
      <c r="H191" s="32" t="s">
        <v>301</v>
      </c>
      <c r="I191" s="70" t="s">
        <v>301</v>
      </c>
    </row>
    <row r="192" spans="1:9" ht="13" thickBot="1" x14ac:dyDescent="0.2">
      <c r="C192" s="41">
        <f>SUM(C46:C191)</f>
        <v>0</v>
      </c>
      <c r="E192" s="21"/>
      <c r="F192" s="21"/>
      <c r="G192" s="42">
        <f>SUM(G23:G191)</f>
        <v>0</v>
      </c>
    </row>
  </sheetData>
  <mergeCells count="16">
    <mergeCell ref="A6:G6"/>
    <mergeCell ref="A19:A20"/>
    <mergeCell ref="A9:A10"/>
    <mergeCell ref="D9:D10"/>
    <mergeCell ref="E8:G8"/>
    <mergeCell ref="E11:G11"/>
    <mergeCell ref="E12:G12"/>
    <mergeCell ref="E14:G14"/>
    <mergeCell ref="E15:G15"/>
    <mergeCell ref="E16:G16"/>
    <mergeCell ref="E17:G17"/>
    <mergeCell ref="D7:G7"/>
    <mergeCell ref="B19:G20"/>
    <mergeCell ref="E9:G9"/>
    <mergeCell ref="E10:G10"/>
    <mergeCell ref="A7:B7"/>
  </mergeCells>
  <phoneticPr fontId="2" type="noConversion"/>
  <pageMargins left="0.75" right="0.75" top="1" bottom="1" header="0.5" footer="0.5"/>
  <pageSetup scale="81" orientation="portrait" horizontalDpi="4294967292" verticalDpi="4294967292"/>
  <colBreaks count="1" manualBreakCount="1">
    <brk id="9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showGridLines="0" tabSelected="1" topLeftCell="A5" zoomScale="150" zoomScaleNormal="150" zoomScalePageLayoutView="150" workbookViewId="0">
      <selection activeCell="D23" sqref="D23"/>
    </sheetView>
  </sheetViews>
  <sheetFormatPr baseColWidth="10" defaultRowHeight="12" x14ac:dyDescent="0.15"/>
  <cols>
    <col min="1" max="1" width="15.5" style="1" customWidth="1"/>
    <col min="2" max="2" width="18.5" style="1" customWidth="1"/>
    <col min="3" max="3" width="8" style="1" customWidth="1"/>
    <col min="4" max="4" width="6.83203125" style="81" customWidth="1"/>
    <col min="5" max="5" width="11.6640625" style="81" bestFit="1" customWidth="1"/>
    <col min="6" max="6" width="7.33203125" style="81" customWidth="1"/>
    <col min="7" max="7" width="10.83203125" style="81"/>
    <col min="8" max="8" width="10.6640625" style="81" customWidth="1"/>
    <col min="9" max="9" width="7.6640625" style="8" customWidth="1"/>
    <col min="10" max="10" width="11.6640625" style="94" bestFit="1" customWidth="1"/>
    <col min="11" max="16384" width="10.83203125" style="81"/>
  </cols>
  <sheetData>
    <row r="1" spans="1:10" x14ac:dyDescent="0.15">
      <c r="A1" s="28" t="s">
        <v>403</v>
      </c>
      <c r="B1" s="15"/>
      <c r="C1" s="15"/>
      <c r="D1" s="15"/>
      <c r="E1" s="11"/>
      <c r="F1" s="15"/>
      <c r="G1" s="11"/>
      <c r="I1" s="95"/>
      <c r="J1" s="55" t="s">
        <v>0</v>
      </c>
    </row>
    <row r="2" spans="1:10" x14ac:dyDescent="0.15">
      <c r="A2" s="15" t="s">
        <v>389</v>
      </c>
      <c r="D2" s="1"/>
      <c r="E2" s="8"/>
      <c r="F2" s="1"/>
      <c r="G2" s="8"/>
      <c r="H2" s="1"/>
    </row>
    <row r="3" spans="1:10" x14ac:dyDescent="0.15">
      <c r="D3" s="1"/>
      <c r="E3" s="8"/>
      <c r="F3" s="1"/>
      <c r="G3" s="9"/>
      <c r="H3" s="4"/>
    </row>
    <row r="4" spans="1:10" x14ac:dyDescent="0.15">
      <c r="D4" s="1"/>
      <c r="E4" s="8"/>
      <c r="F4" s="1"/>
      <c r="G4" s="9"/>
      <c r="H4" s="4"/>
    </row>
    <row r="6" spans="1:10" x14ac:dyDescent="0.15">
      <c r="A6" s="174" t="s">
        <v>547</v>
      </c>
      <c r="B6" s="174"/>
      <c r="C6" s="174"/>
      <c r="D6" s="174"/>
      <c r="E6" s="174"/>
      <c r="F6" s="174"/>
      <c r="G6" s="174"/>
      <c r="H6" s="174"/>
      <c r="I6" s="174"/>
    </row>
    <row r="7" spans="1:10" x14ac:dyDescent="0.15">
      <c r="A7" s="201" t="s">
        <v>1</v>
      </c>
      <c r="B7" s="215"/>
      <c r="C7" s="202"/>
      <c r="D7" s="1"/>
      <c r="E7" s="193" t="s">
        <v>2</v>
      </c>
      <c r="F7" s="194"/>
      <c r="G7" s="194"/>
      <c r="H7" s="194"/>
      <c r="I7" s="85"/>
    </row>
    <row r="8" spans="1:10" x14ac:dyDescent="0.15">
      <c r="A8" s="16" t="s">
        <v>7</v>
      </c>
      <c r="B8" s="180">
        <f>'2017 SNOWBOARD ORDER FORM'!B8</f>
        <v>0</v>
      </c>
      <c r="C8" s="180"/>
      <c r="D8" s="1"/>
      <c r="E8" s="20" t="s">
        <v>7</v>
      </c>
      <c r="F8" s="204">
        <f>'2017 SNOWBOARD ORDER FORM'!E8</f>
        <v>0</v>
      </c>
      <c r="G8" s="204"/>
      <c r="H8" s="204"/>
      <c r="I8" s="86"/>
    </row>
    <row r="9" spans="1:10" x14ac:dyDescent="0.15">
      <c r="A9" s="176" t="s">
        <v>6</v>
      </c>
      <c r="B9" s="210">
        <f>'2017 SNOWBOARD ORDER FORM'!B9</f>
        <v>0</v>
      </c>
      <c r="C9" s="211"/>
      <c r="D9" s="1"/>
      <c r="E9" s="178" t="s">
        <v>6</v>
      </c>
      <c r="F9" s="212">
        <f>'2017 SNOWBOARD ORDER FORM'!E9</f>
        <v>0</v>
      </c>
      <c r="G9" s="213"/>
      <c r="H9" s="214"/>
      <c r="I9" s="86"/>
    </row>
    <row r="10" spans="1:10" x14ac:dyDescent="0.15">
      <c r="A10" s="177"/>
      <c r="B10" s="210">
        <f>'2017 SNOWBOARD ORDER FORM'!B10</f>
        <v>0</v>
      </c>
      <c r="C10" s="211"/>
      <c r="D10" s="1"/>
      <c r="E10" s="179"/>
      <c r="F10" s="212">
        <f>'2017 SNOWBOARD ORDER FORM'!E10</f>
        <v>0</v>
      </c>
      <c r="G10" s="213"/>
      <c r="H10" s="214"/>
      <c r="I10" s="86"/>
    </row>
    <row r="11" spans="1:10" x14ac:dyDescent="0.15">
      <c r="A11" s="16" t="s">
        <v>5</v>
      </c>
      <c r="B11" s="180">
        <f>'2017 SNOWBOARD ORDER FORM'!B11</f>
        <v>0</v>
      </c>
      <c r="C11" s="180"/>
      <c r="D11" s="1"/>
      <c r="E11" s="20" t="s">
        <v>5</v>
      </c>
      <c r="F11" s="205">
        <f>'2017 SNOWBOARD ORDER FORM'!E11</f>
        <v>0</v>
      </c>
      <c r="G11" s="204"/>
      <c r="H11" s="204"/>
      <c r="I11" s="86"/>
    </row>
    <row r="12" spans="1:10" x14ac:dyDescent="0.15">
      <c r="A12" s="16" t="s">
        <v>4</v>
      </c>
      <c r="B12" s="180">
        <f>'2017 SNOWBOARD ORDER FORM'!B12</f>
        <v>0</v>
      </c>
      <c r="C12" s="180"/>
      <c r="D12" s="1"/>
      <c r="E12" s="20" t="s">
        <v>4</v>
      </c>
      <c r="F12" s="204">
        <f>'2017 SNOWBOARD ORDER FORM'!E12</f>
        <v>0</v>
      </c>
      <c r="G12" s="204"/>
      <c r="H12" s="204"/>
      <c r="I12" s="86"/>
    </row>
    <row r="13" spans="1:10" x14ac:dyDescent="0.15">
      <c r="A13" s="80"/>
      <c r="B13" s="26"/>
      <c r="C13" s="26"/>
      <c r="D13" s="53"/>
      <c r="E13" s="21"/>
      <c r="F13" s="82"/>
      <c r="G13" s="82"/>
      <c r="H13" s="82"/>
      <c r="I13" s="87"/>
    </row>
    <row r="14" spans="1:10" x14ac:dyDescent="0.15">
      <c r="A14" s="18" t="s">
        <v>10</v>
      </c>
      <c r="B14" s="206">
        <f>'2017 SNOWBOARD ORDER FORM'!B14</f>
        <v>0</v>
      </c>
      <c r="C14" s="180"/>
      <c r="D14" s="1"/>
      <c r="E14" s="22" t="s">
        <v>8</v>
      </c>
      <c r="F14" s="206">
        <f>'2017 SNOWBOARD ORDER FORM'!E14</f>
        <v>0</v>
      </c>
      <c r="G14" s="206"/>
      <c r="H14" s="206"/>
      <c r="I14" s="87"/>
    </row>
    <row r="15" spans="1:10" x14ac:dyDescent="0.15">
      <c r="A15" s="18" t="s">
        <v>317</v>
      </c>
      <c r="B15" s="206">
        <f>'2017 SNOWBOARD ORDER FORM'!B15</f>
        <v>0</v>
      </c>
      <c r="C15" s="180"/>
      <c r="D15" s="6"/>
      <c r="E15" s="22" t="s">
        <v>9</v>
      </c>
      <c r="F15" s="207">
        <v>0</v>
      </c>
      <c r="G15" s="207"/>
      <c r="H15" s="207"/>
      <c r="I15" s="87"/>
    </row>
    <row r="16" spans="1:10" x14ac:dyDescent="0.15">
      <c r="A16" s="18" t="s">
        <v>3</v>
      </c>
      <c r="B16" s="180">
        <f>'2017 SNOWBOARD ORDER FORM'!B16</f>
        <v>0</v>
      </c>
      <c r="C16" s="180"/>
      <c r="D16" s="6"/>
      <c r="E16" s="22" t="s">
        <v>11</v>
      </c>
      <c r="F16" s="208">
        <f>H31</f>
        <v>0</v>
      </c>
      <c r="G16" s="209"/>
      <c r="H16" s="209"/>
      <c r="I16" s="87"/>
    </row>
    <row r="17" spans="1:10" x14ac:dyDescent="0.15">
      <c r="A17" s="18" t="s">
        <v>272</v>
      </c>
      <c r="B17" s="180">
        <f>'2017 SNOWBOARD ORDER FORM'!B17</f>
        <v>0</v>
      </c>
      <c r="C17" s="180"/>
      <c r="D17" s="3"/>
      <c r="E17" s="20" t="s">
        <v>548</v>
      </c>
      <c r="F17" s="209">
        <f>'2017 SNOWBOARD ORDER FORM'!E17</f>
        <v>0</v>
      </c>
      <c r="G17" s="209"/>
      <c r="H17" s="209"/>
      <c r="I17" s="43"/>
    </row>
    <row r="18" spans="1:10" x14ac:dyDescent="0.15">
      <c r="A18" s="77"/>
      <c r="B18" s="78"/>
      <c r="C18" s="78"/>
      <c r="D18" s="3"/>
      <c r="E18" s="13"/>
      <c r="F18" s="7"/>
      <c r="G18" s="14"/>
      <c r="H18" s="7"/>
      <c r="I18" s="14"/>
    </row>
    <row r="19" spans="1:10" x14ac:dyDescent="0.15">
      <c r="A19" s="203" t="s">
        <v>278</v>
      </c>
      <c r="B19" s="195">
        <f>'2017 SNOWBOARD ORDER FORM'!B19:G20</f>
        <v>0</v>
      </c>
      <c r="C19" s="196"/>
      <c r="D19" s="196"/>
      <c r="E19" s="196"/>
      <c r="F19" s="196"/>
      <c r="G19" s="196"/>
      <c r="H19" s="197"/>
      <c r="I19" s="88"/>
    </row>
    <row r="20" spans="1:10" x14ac:dyDescent="0.15">
      <c r="A20" s="203"/>
      <c r="B20" s="198"/>
      <c r="C20" s="199"/>
      <c r="D20" s="199"/>
      <c r="E20" s="199"/>
      <c r="F20" s="199"/>
      <c r="G20" s="199"/>
      <c r="H20" s="200"/>
      <c r="I20" s="88"/>
    </row>
    <row r="21" spans="1:10" ht="13" thickBot="1" x14ac:dyDescent="0.2">
      <c r="B21" s="79"/>
      <c r="C21" s="79"/>
      <c r="D21" s="3"/>
      <c r="E21" s="8"/>
      <c r="F21" s="1"/>
      <c r="G21" s="8"/>
      <c r="H21" s="1"/>
    </row>
    <row r="22" spans="1:10" ht="13" thickBot="1" x14ac:dyDescent="0.2">
      <c r="A22" s="122" t="s">
        <v>12</v>
      </c>
      <c r="B22" s="123" t="s">
        <v>13</v>
      </c>
      <c r="C22" s="123" t="s">
        <v>401</v>
      </c>
      <c r="D22" s="123" t="s">
        <v>14</v>
      </c>
      <c r="E22" s="124" t="s">
        <v>273</v>
      </c>
      <c r="F22" s="123" t="s">
        <v>15</v>
      </c>
      <c r="G22" s="124" t="s">
        <v>16</v>
      </c>
      <c r="H22" s="123" t="s">
        <v>17</v>
      </c>
      <c r="I22" s="124" t="s">
        <v>274</v>
      </c>
      <c r="J22" s="125" t="s">
        <v>404</v>
      </c>
    </row>
    <row r="23" spans="1:10" x14ac:dyDescent="0.15">
      <c r="A23" s="126" t="s">
        <v>559</v>
      </c>
      <c r="B23" s="83" t="s">
        <v>402</v>
      </c>
      <c r="C23" s="120" t="s">
        <v>560</v>
      </c>
      <c r="D23" s="121"/>
      <c r="E23" s="132">
        <v>143.994</v>
      </c>
      <c r="F23" s="133">
        <f t="shared" ref="F23:F30" si="0">$F$15</f>
        <v>0</v>
      </c>
      <c r="G23" s="132">
        <f t="shared" ref="G23" si="1">E23-E23*F23</f>
        <v>143.994</v>
      </c>
      <c r="H23" s="134">
        <f t="shared" ref="H23" si="2">G23*D23</f>
        <v>0</v>
      </c>
      <c r="I23" s="132">
        <v>239.99</v>
      </c>
      <c r="J23" s="135">
        <f t="shared" ref="J23" si="3">1-G23/I23</f>
        <v>0.4</v>
      </c>
    </row>
    <row r="24" spans="1:10" ht="13" thickBot="1" x14ac:dyDescent="0.2">
      <c r="A24" s="112" t="s">
        <v>391</v>
      </c>
      <c r="B24" s="84" t="s">
        <v>402</v>
      </c>
      <c r="C24" s="84" t="s">
        <v>561</v>
      </c>
      <c r="D24" s="58"/>
      <c r="E24" s="128">
        <v>143.994</v>
      </c>
      <c r="F24" s="129">
        <f t="shared" si="0"/>
        <v>0</v>
      </c>
      <c r="G24" s="128">
        <f t="shared" ref="G24:G30" si="4">E24-E24*F24</f>
        <v>143.994</v>
      </c>
      <c r="H24" s="130">
        <f t="shared" ref="H24:H30" si="5">G24*D24</f>
        <v>0</v>
      </c>
      <c r="I24" s="128">
        <v>239.99</v>
      </c>
      <c r="J24" s="131">
        <f t="shared" ref="J24:J30" si="6">1-G24/I24</f>
        <v>0.4</v>
      </c>
    </row>
    <row r="25" spans="1:10" x14ac:dyDescent="0.15">
      <c r="A25" s="114" t="s">
        <v>558</v>
      </c>
      <c r="B25" s="83" t="s">
        <v>398</v>
      </c>
      <c r="C25" s="120" t="s">
        <v>560</v>
      </c>
      <c r="D25" s="121"/>
      <c r="E25" s="132">
        <v>143.994</v>
      </c>
      <c r="F25" s="133">
        <f t="shared" si="0"/>
        <v>0</v>
      </c>
      <c r="G25" s="132">
        <f t="shared" ref="G25" si="7">E25-E25*F25</f>
        <v>143.994</v>
      </c>
      <c r="H25" s="134">
        <f t="shared" ref="H25" si="8">G25*D25</f>
        <v>0</v>
      </c>
      <c r="I25" s="132">
        <v>239.99</v>
      </c>
      <c r="J25" s="135">
        <f t="shared" ref="J25" si="9">1-G25/I25</f>
        <v>0.4</v>
      </c>
    </row>
    <row r="26" spans="1:10" ht="13" thickBot="1" x14ac:dyDescent="0.2">
      <c r="A26" s="112" t="s">
        <v>392</v>
      </c>
      <c r="B26" s="84" t="s">
        <v>398</v>
      </c>
      <c r="C26" s="84" t="s">
        <v>561</v>
      </c>
      <c r="D26" s="58"/>
      <c r="E26" s="128">
        <v>143.994</v>
      </c>
      <c r="F26" s="129">
        <f t="shared" si="0"/>
        <v>0</v>
      </c>
      <c r="G26" s="128">
        <f t="shared" si="4"/>
        <v>143.994</v>
      </c>
      <c r="H26" s="130">
        <f t="shared" si="5"/>
        <v>0</v>
      </c>
      <c r="I26" s="128">
        <v>239.99</v>
      </c>
      <c r="J26" s="131">
        <f t="shared" si="6"/>
        <v>0.4</v>
      </c>
    </row>
    <row r="27" spans="1:10" x14ac:dyDescent="0.15">
      <c r="A27" s="127" t="s">
        <v>557</v>
      </c>
      <c r="B27" s="83" t="s">
        <v>399</v>
      </c>
      <c r="C27" s="120" t="s">
        <v>560</v>
      </c>
      <c r="D27" s="121"/>
      <c r="E27" s="132">
        <v>119.994</v>
      </c>
      <c r="F27" s="133">
        <f t="shared" si="0"/>
        <v>0</v>
      </c>
      <c r="G27" s="132">
        <f t="shared" ref="G27" si="10">E27-E27*F27</f>
        <v>119.994</v>
      </c>
      <c r="H27" s="134">
        <f t="shared" ref="H27" si="11">G27*D27</f>
        <v>0</v>
      </c>
      <c r="I27" s="132">
        <v>199.99</v>
      </c>
      <c r="J27" s="135">
        <f t="shared" ref="J27" si="12">1-G27/I27</f>
        <v>0.4</v>
      </c>
    </row>
    <row r="28" spans="1:10" ht="13" thickBot="1" x14ac:dyDescent="0.2">
      <c r="A28" s="112" t="s">
        <v>393</v>
      </c>
      <c r="B28" s="84" t="s">
        <v>399</v>
      </c>
      <c r="C28" s="84" t="s">
        <v>561</v>
      </c>
      <c r="D28" s="58"/>
      <c r="E28" s="128">
        <v>119.994</v>
      </c>
      <c r="F28" s="129">
        <f t="shared" si="0"/>
        <v>0</v>
      </c>
      <c r="G28" s="128">
        <f t="shared" si="4"/>
        <v>119.994</v>
      </c>
      <c r="H28" s="130">
        <f t="shared" si="5"/>
        <v>0</v>
      </c>
      <c r="I28" s="128">
        <v>199.99</v>
      </c>
      <c r="J28" s="131">
        <f t="shared" si="6"/>
        <v>0.4</v>
      </c>
    </row>
    <row r="29" spans="1:10" x14ac:dyDescent="0.15">
      <c r="A29" s="127" t="s">
        <v>556</v>
      </c>
      <c r="B29" s="83" t="s">
        <v>400</v>
      </c>
      <c r="C29" s="120" t="s">
        <v>560</v>
      </c>
      <c r="D29" s="121"/>
      <c r="E29" s="132">
        <v>119.994</v>
      </c>
      <c r="F29" s="133">
        <f t="shared" si="0"/>
        <v>0</v>
      </c>
      <c r="G29" s="132">
        <f t="shared" ref="G29" si="13">E29-E29*F29</f>
        <v>119.994</v>
      </c>
      <c r="H29" s="134">
        <f t="shared" ref="H29" si="14">G29*D29</f>
        <v>0</v>
      </c>
      <c r="I29" s="132">
        <v>199.99</v>
      </c>
      <c r="J29" s="135">
        <f t="shared" ref="J29" si="15">1-G29/I29</f>
        <v>0.4</v>
      </c>
    </row>
    <row r="30" spans="1:10" ht="13" thickBot="1" x14ac:dyDescent="0.2">
      <c r="A30" s="112" t="s">
        <v>394</v>
      </c>
      <c r="B30" s="84" t="s">
        <v>400</v>
      </c>
      <c r="C30" s="84" t="s">
        <v>561</v>
      </c>
      <c r="D30" s="58"/>
      <c r="E30" s="128">
        <v>119.994</v>
      </c>
      <c r="F30" s="129">
        <f t="shared" si="0"/>
        <v>0</v>
      </c>
      <c r="G30" s="128">
        <f t="shared" si="4"/>
        <v>119.994</v>
      </c>
      <c r="H30" s="130">
        <f t="shared" si="5"/>
        <v>0</v>
      </c>
      <c r="I30" s="128">
        <v>199.99</v>
      </c>
      <c r="J30" s="131">
        <f t="shared" si="6"/>
        <v>0.4</v>
      </c>
    </row>
    <row r="31" spans="1:10" ht="13" thickBot="1" x14ac:dyDescent="0.2">
      <c r="D31" s="104">
        <f>SUM(D24:D30)</f>
        <v>0</v>
      </c>
      <c r="H31" s="105">
        <f>SUM(H24:H30)</f>
        <v>0</v>
      </c>
    </row>
  </sheetData>
  <mergeCells count="25">
    <mergeCell ref="B15:C15"/>
    <mergeCell ref="B16:C16"/>
    <mergeCell ref="E7:H7"/>
    <mergeCell ref="A7:C7"/>
    <mergeCell ref="A6:I6"/>
    <mergeCell ref="B10:C10"/>
    <mergeCell ref="B11:C11"/>
    <mergeCell ref="B12:C12"/>
    <mergeCell ref="B14:C14"/>
    <mergeCell ref="A19:A20"/>
    <mergeCell ref="B19:H20"/>
    <mergeCell ref="F8:H8"/>
    <mergeCell ref="F11:H11"/>
    <mergeCell ref="F12:H12"/>
    <mergeCell ref="F14:H14"/>
    <mergeCell ref="F15:H15"/>
    <mergeCell ref="F16:H16"/>
    <mergeCell ref="F17:H17"/>
    <mergeCell ref="A9:A10"/>
    <mergeCell ref="E9:E10"/>
    <mergeCell ref="B8:C8"/>
    <mergeCell ref="B9:C9"/>
    <mergeCell ref="B17:C17"/>
    <mergeCell ref="F9:H9"/>
    <mergeCell ref="F10:H10"/>
  </mergeCells>
  <phoneticPr fontId="2" type="noConversion"/>
  <pageMargins left="0.7" right="0.7" top="0.75" bottom="0.75" header="0.3" footer="0.3"/>
  <pageSetup scale="71" orientation="portrait" horizontalDpi="0" verticalDpi="0"/>
  <colBreaks count="1" manualBreakCount="1">
    <brk id="10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32"/>
  <sheetViews>
    <sheetView showGridLines="0" zoomScale="150" zoomScaleNormal="150" zoomScalePageLayoutView="150" workbookViewId="0">
      <selection activeCell="F122" sqref="F122"/>
    </sheetView>
  </sheetViews>
  <sheetFormatPr baseColWidth="10" defaultRowHeight="12" x14ac:dyDescent="0.15"/>
  <cols>
    <col min="1" max="1" width="15" style="81" customWidth="1"/>
    <col min="2" max="2" width="16.5" style="81" bestFit="1" customWidth="1"/>
    <col min="3" max="3" width="10.83203125" style="81"/>
    <col min="4" max="4" width="7.1640625" style="81" bestFit="1" customWidth="1"/>
    <col min="5" max="5" width="8.1640625" style="1" customWidth="1"/>
    <col min="6" max="6" width="11.6640625" style="1" bestFit="1" customWidth="1"/>
    <col min="7" max="7" width="5.33203125" style="1" bestFit="1" customWidth="1"/>
    <col min="8" max="8" width="6.5" style="1" customWidth="1"/>
    <col min="9" max="9" width="9.1640625" style="1" customWidth="1"/>
    <col min="10" max="10" width="7.5" style="1" customWidth="1"/>
    <col min="11" max="11" width="11.6640625" style="94" bestFit="1" customWidth="1"/>
    <col min="12" max="16384" width="10.83203125" style="81"/>
  </cols>
  <sheetData>
    <row r="1" spans="1:11" x14ac:dyDescent="0.15">
      <c r="A1" s="28" t="s">
        <v>403</v>
      </c>
      <c r="B1" s="15"/>
      <c r="C1" s="15"/>
      <c r="D1" s="15"/>
      <c r="E1" s="15"/>
      <c r="F1" s="11"/>
      <c r="G1" s="15"/>
      <c r="H1" s="11"/>
      <c r="J1" s="96"/>
      <c r="K1" s="100" t="s">
        <v>0</v>
      </c>
    </row>
    <row r="2" spans="1:11" x14ac:dyDescent="0.15">
      <c r="A2" s="15" t="s">
        <v>390</v>
      </c>
      <c r="B2" s="1"/>
      <c r="C2" s="1"/>
      <c r="D2" s="1"/>
      <c r="F2" s="8"/>
      <c r="H2" s="8"/>
      <c r="J2" s="8"/>
    </row>
    <row r="3" spans="1:11" x14ac:dyDescent="0.15">
      <c r="A3" s="1"/>
      <c r="B3" s="1"/>
      <c r="C3" s="1"/>
      <c r="D3" s="1"/>
      <c r="F3" s="8"/>
      <c r="H3" s="8"/>
      <c r="J3" s="8"/>
    </row>
    <row r="4" spans="1:11" x14ac:dyDescent="0.15">
      <c r="A4" s="1"/>
      <c r="B4" s="1"/>
      <c r="C4" s="1"/>
      <c r="D4" s="1"/>
      <c r="F4" s="8"/>
      <c r="H4" s="8"/>
      <c r="J4" s="8"/>
    </row>
    <row r="5" spans="1:11" x14ac:dyDescent="0.15">
      <c r="A5" s="1"/>
      <c r="B5" s="1"/>
      <c r="C5" s="1"/>
      <c r="D5" s="1"/>
      <c r="F5" s="8"/>
      <c r="H5" s="8"/>
      <c r="J5" s="8"/>
    </row>
    <row r="6" spans="1:11" x14ac:dyDescent="0.15">
      <c r="A6" s="174" t="s">
        <v>547</v>
      </c>
      <c r="B6" s="174"/>
      <c r="C6" s="174"/>
      <c r="D6" s="174"/>
      <c r="E6" s="174"/>
      <c r="F6" s="174"/>
      <c r="G6" s="174"/>
      <c r="H6" s="174"/>
      <c r="I6" s="174"/>
      <c r="J6" s="8"/>
    </row>
    <row r="7" spans="1:11" x14ac:dyDescent="0.15">
      <c r="A7" s="201" t="s">
        <v>1</v>
      </c>
      <c r="B7" s="215"/>
      <c r="C7" s="202"/>
      <c r="D7" s="116"/>
      <c r="F7" s="193" t="s">
        <v>2</v>
      </c>
      <c r="G7" s="194"/>
      <c r="H7" s="194"/>
      <c r="I7" s="194"/>
      <c r="J7" s="85"/>
    </row>
    <row r="8" spans="1:11" x14ac:dyDescent="0.15">
      <c r="A8" s="16" t="s">
        <v>7</v>
      </c>
      <c r="B8" s="180">
        <f>'2017 SNOWBOARD ORDER FORM'!B8</f>
        <v>0</v>
      </c>
      <c r="C8" s="180"/>
      <c r="D8" s="26"/>
      <c r="F8" s="20" t="s">
        <v>7</v>
      </c>
      <c r="G8" s="204">
        <f>'2017 SNOWBOARD ORDER FORM'!E8</f>
        <v>0</v>
      </c>
      <c r="H8" s="204"/>
      <c r="I8" s="204"/>
      <c r="J8" s="86"/>
    </row>
    <row r="9" spans="1:11" x14ac:dyDescent="0.15">
      <c r="A9" s="176" t="s">
        <v>6</v>
      </c>
      <c r="B9" s="210">
        <f>'2017 SNOWBOARD ORDER FORM'!B9</f>
        <v>0</v>
      </c>
      <c r="C9" s="211"/>
      <c r="D9" s="26"/>
      <c r="F9" s="178" t="s">
        <v>6</v>
      </c>
      <c r="G9" s="204">
        <f>'2017 SNOWBOARD ORDER FORM'!E9</f>
        <v>0</v>
      </c>
      <c r="H9" s="204"/>
      <c r="I9" s="204"/>
      <c r="J9" s="86"/>
    </row>
    <row r="10" spans="1:11" x14ac:dyDescent="0.15">
      <c r="A10" s="177"/>
      <c r="B10" s="210">
        <f>'2017 SNOWBOARD ORDER FORM'!B10</f>
        <v>0</v>
      </c>
      <c r="C10" s="211"/>
      <c r="D10" s="26"/>
      <c r="F10" s="179"/>
      <c r="G10" s="204">
        <f>'2017 SNOWBOARD ORDER FORM'!E10</f>
        <v>0</v>
      </c>
      <c r="H10" s="204"/>
      <c r="I10" s="204"/>
      <c r="J10" s="86"/>
    </row>
    <row r="11" spans="1:11" x14ac:dyDescent="0.15">
      <c r="A11" s="16" t="s">
        <v>5</v>
      </c>
      <c r="B11" s="180">
        <f>'2017 SNOWBOARD ORDER FORM'!B11</f>
        <v>0</v>
      </c>
      <c r="C11" s="180"/>
      <c r="D11" s="26"/>
      <c r="F11" s="20" t="s">
        <v>5</v>
      </c>
      <c r="G11" s="204">
        <f>'2017 SNOWBOARD ORDER FORM'!E11</f>
        <v>0</v>
      </c>
      <c r="H11" s="204"/>
      <c r="I11" s="204"/>
      <c r="J11" s="86"/>
    </row>
    <row r="12" spans="1:11" x14ac:dyDescent="0.15">
      <c r="A12" s="16" t="s">
        <v>4</v>
      </c>
      <c r="B12" s="180">
        <f>'2017 SNOWBOARD ORDER FORM'!B12</f>
        <v>0</v>
      </c>
      <c r="C12" s="180"/>
      <c r="D12" s="26"/>
      <c r="F12" s="20" t="s">
        <v>4</v>
      </c>
      <c r="G12" s="204">
        <f>'2017 SNOWBOARD ORDER FORM'!E12</f>
        <v>0</v>
      </c>
      <c r="H12" s="204"/>
      <c r="I12" s="204"/>
      <c r="J12" s="86"/>
    </row>
    <row r="13" spans="1:11" x14ac:dyDescent="0.15">
      <c r="A13" s="80"/>
      <c r="B13" s="26"/>
      <c r="C13" s="26"/>
      <c r="D13" s="26"/>
      <c r="E13" s="53"/>
      <c r="F13" s="99"/>
      <c r="G13" s="97"/>
      <c r="H13" s="97"/>
      <c r="I13" s="97"/>
      <c r="J13" s="87"/>
    </row>
    <row r="14" spans="1:11" x14ac:dyDescent="0.15">
      <c r="A14" s="18" t="s">
        <v>10</v>
      </c>
      <c r="B14" s="206">
        <f>'2017 SNOWBOARD ORDER FORM'!B14</f>
        <v>0</v>
      </c>
      <c r="C14" s="206"/>
      <c r="D14" s="26"/>
      <c r="F14" s="22" t="s">
        <v>8</v>
      </c>
      <c r="G14" s="206">
        <f>'2017 SNOWBOARD ORDER FORM'!E14</f>
        <v>0</v>
      </c>
      <c r="H14" s="204"/>
      <c r="I14" s="204"/>
      <c r="J14" s="87"/>
    </row>
    <row r="15" spans="1:11" x14ac:dyDescent="0.15">
      <c r="A15" s="18" t="s">
        <v>317</v>
      </c>
      <c r="B15" s="206">
        <f>'2017 SNOWBOARD ORDER FORM'!B15</f>
        <v>0</v>
      </c>
      <c r="C15" s="206"/>
      <c r="D15" s="26"/>
      <c r="E15" s="98"/>
      <c r="F15" s="22" t="s">
        <v>9</v>
      </c>
      <c r="G15" s="207">
        <v>0</v>
      </c>
      <c r="H15" s="207"/>
      <c r="I15" s="207"/>
      <c r="J15" s="87"/>
    </row>
    <row r="16" spans="1:11" x14ac:dyDescent="0.15">
      <c r="A16" s="18" t="s">
        <v>3</v>
      </c>
      <c r="B16" s="180">
        <f>'2017 SNOWBOARD ORDER FORM'!B16</f>
        <v>0</v>
      </c>
      <c r="C16" s="180"/>
      <c r="D16" s="26"/>
      <c r="E16" s="98"/>
      <c r="F16" s="22" t="s">
        <v>11</v>
      </c>
      <c r="G16" s="208">
        <f>I132</f>
        <v>0</v>
      </c>
      <c r="H16" s="209"/>
      <c r="I16" s="209"/>
      <c r="J16" s="87"/>
    </row>
    <row r="17" spans="1:11" x14ac:dyDescent="0.15">
      <c r="A17" s="18" t="s">
        <v>272</v>
      </c>
      <c r="B17" s="180">
        <f>'2017 SNOWBOARD ORDER FORM'!B17</f>
        <v>0</v>
      </c>
      <c r="C17" s="180"/>
      <c r="D17" s="26"/>
      <c r="E17" s="79"/>
      <c r="F17" s="20" t="s">
        <v>548</v>
      </c>
      <c r="G17" s="209">
        <f>'2017 SNOWBOARD ORDER FORM'!E17</f>
        <v>0</v>
      </c>
      <c r="H17" s="209"/>
      <c r="I17" s="209"/>
      <c r="J17" s="43"/>
    </row>
    <row r="18" spans="1:11" x14ac:dyDescent="0.15">
      <c r="A18" s="77"/>
      <c r="B18" s="78"/>
      <c r="C18" s="78"/>
      <c r="D18" s="78"/>
      <c r="E18" s="79"/>
      <c r="F18" s="14"/>
      <c r="G18" s="79"/>
      <c r="H18" s="14"/>
      <c r="I18" s="79"/>
      <c r="J18" s="14"/>
    </row>
    <row r="19" spans="1:11" x14ac:dyDescent="0.15">
      <c r="A19" s="203" t="s">
        <v>278</v>
      </c>
      <c r="B19" s="195">
        <f>'2017 SNOWBOARD ORDER FORM'!B19:G20</f>
        <v>0</v>
      </c>
      <c r="C19" s="196"/>
      <c r="D19" s="196"/>
      <c r="E19" s="196"/>
      <c r="F19" s="196"/>
      <c r="G19" s="196"/>
      <c r="H19" s="196"/>
      <c r="I19" s="197"/>
      <c r="J19" s="88"/>
    </row>
    <row r="20" spans="1:11" x14ac:dyDescent="0.15">
      <c r="A20" s="203"/>
      <c r="B20" s="198"/>
      <c r="C20" s="199"/>
      <c r="D20" s="199"/>
      <c r="E20" s="199"/>
      <c r="F20" s="199"/>
      <c r="G20" s="199"/>
      <c r="H20" s="199"/>
      <c r="I20" s="200"/>
      <c r="J20" s="88"/>
    </row>
    <row r="21" spans="1:11" ht="13" thickBot="1" x14ac:dyDescent="0.2">
      <c r="A21" s="1"/>
      <c r="B21" s="79"/>
      <c r="C21" s="79"/>
      <c r="D21" s="79"/>
      <c r="E21" s="79"/>
      <c r="F21" s="8"/>
      <c r="H21" s="8"/>
      <c r="J21" s="8"/>
    </row>
    <row r="22" spans="1:11" x14ac:dyDescent="0.15">
      <c r="A22" s="106" t="s">
        <v>12</v>
      </c>
      <c r="B22" s="107" t="s">
        <v>13</v>
      </c>
      <c r="C22" s="107" t="s">
        <v>417</v>
      </c>
      <c r="D22" s="107" t="s">
        <v>401</v>
      </c>
      <c r="E22" s="107" t="s">
        <v>14</v>
      </c>
      <c r="F22" s="108" t="s">
        <v>273</v>
      </c>
      <c r="G22" s="107" t="s">
        <v>15</v>
      </c>
      <c r="H22" s="108" t="s">
        <v>16</v>
      </c>
      <c r="I22" s="107" t="s">
        <v>17</v>
      </c>
      <c r="J22" s="108" t="s">
        <v>274</v>
      </c>
      <c r="K22" s="109" t="s">
        <v>404</v>
      </c>
    </row>
    <row r="23" spans="1:11" x14ac:dyDescent="0.15">
      <c r="A23" s="110" t="s">
        <v>418</v>
      </c>
      <c r="B23" s="74" t="s">
        <v>534</v>
      </c>
      <c r="C23" s="74" t="s">
        <v>528</v>
      </c>
      <c r="D23" s="74" t="s">
        <v>395</v>
      </c>
      <c r="E23" s="57"/>
      <c r="F23" s="76">
        <v>9.99</v>
      </c>
      <c r="G23" s="91">
        <f>$G$15</f>
        <v>0</v>
      </c>
      <c r="H23" s="76">
        <f>F23-F23*G23</f>
        <v>9.99</v>
      </c>
      <c r="I23" s="64">
        <f>H23*E23</f>
        <v>0</v>
      </c>
      <c r="J23" s="76">
        <v>19.989999999999998</v>
      </c>
      <c r="K23" s="111">
        <f>1-H23/J23</f>
        <v>0.50025012506253119</v>
      </c>
    </row>
    <row r="24" spans="1:11" x14ac:dyDescent="0.15">
      <c r="A24" s="110" t="s">
        <v>419</v>
      </c>
      <c r="B24" s="74" t="s">
        <v>534</v>
      </c>
      <c r="C24" s="74" t="s">
        <v>528</v>
      </c>
      <c r="D24" s="74" t="s">
        <v>396</v>
      </c>
      <c r="E24" s="57"/>
      <c r="F24" s="76">
        <v>9.99</v>
      </c>
      <c r="G24" s="75">
        <f t="shared" ref="G24:G87" si="0">$G$15</f>
        <v>0</v>
      </c>
      <c r="H24" s="76">
        <f t="shared" ref="H24:H87" si="1">F24-F24*G24</f>
        <v>9.99</v>
      </c>
      <c r="I24" s="64">
        <f t="shared" ref="I24:I87" si="2">H24*E24</f>
        <v>0</v>
      </c>
      <c r="J24" s="76">
        <v>19.989999999999998</v>
      </c>
      <c r="K24" s="111">
        <f t="shared" ref="K24:K87" si="3">1-H24/J24</f>
        <v>0.50025012506253119</v>
      </c>
    </row>
    <row r="25" spans="1:11" x14ac:dyDescent="0.15">
      <c r="A25" s="110" t="s">
        <v>420</v>
      </c>
      <c r="B25" s="74" t="s">
        <v>534</v>
      </c>
      <c r="C25" s="74" t="s">
        <v>528</v>
      </c>
      <c r="D25" s="74" t="s">
        <v>397</v>
      </c>
      <c r="E25" s="57"/>
      <c r="F25" s="76">
        <v>9.99</v>
      </c>
      <c r="G25" s="75">
        <f t="shared" si="0"/>
        <v>0</v>
      </c>
      <c r="H25" s="76">
        <f t="shared" si="1"/>
        <v>9.99</v>
      </c>
      <c r="I25" s="64">
        <f t="shared" si="2"/>
        <v>0</v>
      </c>
      <c r="J25" s="76">
        <v>19.989999999999998</v>
      </c>
      <c r="K25" s="111">
        <f t="shared" si="3"/>
        <v>0.50025012506253119</v>
      </c>
    </row>
    <row r="26" spans="1:11" x14ac:dyDescent="0.15">
      <c r="A26" s="110" t="s">
        <v>421</v>
      </c>
      <c r="B26" s="74" t="s">
        <v>534</v>
      </c>
      <c r="C26" s="74" t="s">
        <v>528</v>
      </c>
      <c r="D26" s="74" t="s">
        <v>532</v>
      </c>
      <c r="E26" s="57"/>
      <c r="F26" s="76">
        <v>9.99</v>
      </c>
      <c r="G26" s="75">
        <f t="shared" si="0"/>
        <v>0</v>
      </c>
      <c r="H26" s="76">
        <f t="shared" si="1"/>
        <v>9.99</v>
      </c>
      <c r="I26" s="64">
        <f t="shared" si="2"/>
        <v>0</v>
      </c>
      <c r="J26" s="76">
        <v>19.989999999999998</v>
      </c>
      <c r="K26" s="111">
        <f t="shared" si="3"/>
        <v>0.50025012506253119</v>
      </c>
    </row>
    <row r="27" spans="1:11" ht="13" thickBot="1" x14ac:dyDescent="0.2">
      <c r="A27" s="112" t="s">
        <v>422</v>
      </c>
      <c r="B27" s="84" t="s">
        <v>534</v>
      </c>
      <c r="C27" s="84" t="s">
        <v>528</v>
      </c>
      <c r="D27" s="84" t="s">
        <v>533</v>
      </c>
      <c r="E27" s="58"/>
      <c r="F27" s="89">
        <v>9.99</v>
      </c>
      <c r="G27" s="92">
        <f t="shared" si="0"/>
        <v>0</v>
      </c>
      <c r="H27" s="89">
        <f t="shared" si="1"/>
        <v>9.99</v>
      </c>
      <c r="I27" s="65">
        <f t="shared" si="2"/>
        <v>0</v>
      </c>
      <c r="J27" s="89">
        <v>19.989999999999998</v>
      </c>
      <c r="K27" s="113">
        <f t="shared" si="3"/>
        <v>0.50025012506253119</v>
      </c>
    </row>
    <row r="28" spans="1:11" x14ac:dyDescent="0.15">
      <c r="A28" s="114" t="s">
        <v>423</v>
      </c>
      <c r="B28" s="83" t="s">
        <v>534</v>
      </c>
      <c r="C28" s="83" t="s">
        <v>529</v>
      </c>
      <c r="D28" s="83" t="s">
        <v>395</v>
      </c>
      <c r="E28" s="56"/>
      <c r="F28" s="90">
        <v>9.99</v>
      </c>
      <c r="G28" s="93">
        <f t="shared" si="0"/>
        <v>0</v>
      </c>
      <c r="H28" s="90">
        <f t="shared" si="1"/>
        <v>9.99</v>
      </c>
      <c r="I28" s="63">
        <f t="shared" si="2"/>
        <v>0</v>
      </c>
      <c r="J28" s="90">
        <v>19.989999999999998</v>
      </c>
      <c r="K28" s="115">
        <f t="shared" si="3"/>
        <v>0.50025012506253119</v>
      </c>
    </row>
    <row r="29" spans="1:11" x14ac:dyDescent="0.15">
      <c r="A29" s="110" t="s">
        <v>424</v>
      </c>
      <c r="B29" s="74" t="s">
        <v>534</v>
      </c>
      <c r="C29" s="74" t="s">
        <v>529</v>
      </c>
      <c r="D29" s="74" t="s">
        <v>396</v>
      </c>
      <c r="E29" s="57"/>
      <c r="F29" s="76">
        <v>9.99</v>
      </c>
      <c r="G29" s="75">
        <f t="shared" si="0"/>
        <v>0</v>
      </c>
      <c r="H29" s="76">
        <f t="shared" si="1"/>
        <v>9.99</v>
      </c>
      <c r="I29" s="64">
        <f t="shared" si="2"/>
        <v>0</v>
      </c>
      <c r="J29" s="76">
        <v>19.989999999999998</v>
      </c>
      <c r="K29" s="111">
        <f t="shared" si="3"/>
        <v>0.50025012506253119</v>
      </c>
    </row>
    <row r="30" spans="1:11" x14ac:dyDescent="0.15">
      <c r="A30" s="110" t="s">
        <v>425</v>
      </c>
      <c r="B30" s="74" t="s">
        <v>534</v>
      </c>
      <c r="C30" s="74" t="s">
        <v>529</v>
      </c>
      <c r="D30" s="74" t="s">
        <v>397</v>
      </c>
      <c r="E30" s="57"/>
      <c r="F30" s="76">
        <v>9.99</v>
      </c>
      <c r="G30" s="75">
        <f t="shared" si="0"/>
        <v>0</v>
      </c>
      <c r="H30" s="76">
        <f t="shared" si="1"/>
        <v>9.99</v>
      </c>
      <c r="I30" s="64">
        <f t="shared" si="2"/>
        <v>0</v>
      </c>
      <c r="J30" s="76">
        <v>19.989999999999998</v>
      </c>
      <c r="K30" s="111">
        <f t="shared" si="3"/>
        <v>0.50025012506253119</v>
      </c>
    </row>
    <row r="31" spans="1:11" x14ac:dyDescent="0.15">
      <c r="A31" s="110" t="s">
        <v>426</v>
      </c>
      <c r="B31" s="74" t="s">
        <v>534</v>
      </c>
      <c r="C31" s="74" t="s">
        <v>529</v>
      </c>
      <c r="D31" s="74" t="s">
        <v>532</v>
      </c>
      <c r="E31" s="57"/>
      <c r="F31" s="76">
        <v>9.99</v>
      </c>
      <c r="G31" s="75">
        <f t="shared" si="0"/>
        <v>0</v>
      </c>
      <c r="H31" s="76">
        <f t="shared" si="1"/>
        <v>9.99</v>
      </c>
      <c r="I31" s="64">
        <f t="shared" si="2"/>
        <v>0</v>
      </c>
      <c r="J31" s="76">
        <v>19.989999999999998</v>
      </c>
      <c r="K31" s="111">
        <f t="shared" si="3"/>
        <v>0.50025012506253119</v>
      </c>
    </row>
    <row r="32" spans="1:11" ht="13" thickBot="1" x14ac:dyDescent="0.2">
      <c r="A32" s="112" t="s">
        <v>427</v>
      </c>
      <c r="B32" s="84" t="s">
        <v>534</v>
      </c>
      <c r="C32" s="84" t="s">
        <v>529</v>
      </c>
      <c r="D32" s="84" t="s">
        <v>533</v>
      </c>
      <c r="E32" s="58"/>
      <c r="F32" s="89">
        <v>9.99</v>
      </c>
      <c r="G32" s="92">
        <f t="shared" si="0"/>
        <v>0</v>
      </c>
      <c r="H32" s="89">
        <f t="shared" si="1"/>
        <v>9.99</v>
      </c>
      <c r="I32" s="65">
        <f t="shared" si="2"/>
        <v>0</v>
      </c>
      <c r="J32" s="89">
        <v>19.989999999999998</v>
      </c>
      <c r="K32" s="113">
        <f t="shared" si="3"/>
        <v>0.50025012506253119</v>
      </c>
    </row>
    <row r="33" spans="1:11" x14ac:dyDescent="0.15">
      <c r="A33" s="114" t="s">
        <v>428</v>
      </c>
      <c r="B33" s="83" t="s">
        <v>535</v>
      </c>
      <c r="C33" s="83" t="s">
        <v>530</v>
      </c>
      <c r="D33" s="83" t="s">
        <v>395</v>
      </c>
      <c r="E33" s="56"/>
      <c r="F33" s="90">
        <v>9.99</v>
      </c>
      <c r="G33" s="93">
        <f t="shared" si="0"/>
        <v>0</v>
      </c>
      <c r="H33" s="90">
        <f t="shared" si="1"/>
        <v>9.99</v>
      </c>
      <c r="I33" s="63">
        <f t="shared" si="2"/>
        <v>0</v>
      </c>
      <c r="J33" s="90">
        <v>19.989999999999998</v>
      </c>
      <c r="K33" s="115">
        <f t="shared" si="3"/>
        <v>0.50025012506253119</v>
      </c>
    </row>
    <row r="34" spans="1:11" x14ac:dyDescent="0.15">
      <c r="A34" s="110" t="s">
        <v>429</v>
      </c>
      <c r="B34" s="74" t="s">
        <v>535</v>
      </c>
      <c r="C34" s="74" t="s">
        <v>530</v>
      </c>
      <c r="D34" s="74" t="s">
        <v>396</v>
      </c>
      <c r="E34" s="57"/>
      <c r="F34" s="76">
        <v>9.99</v>
      </c>
      <c r="G34" s="75">
        <f t="shared" si="0"/>
        <v>0</v>
      </c>
      <c r="H34" s="76">
        <f t="shared" si="1"/>
        <v>9.99</v>
      </c>
      <c r="I34" s="64">
        <f t="shared" si="2"/>
        <v>0</v>
      </c>
      <c r="J34" s="76">
        <v>19.989999999999998</v>
      </c>
      <c r="K34" s="111">
        <f t="shared" si="3"/>
        <v>0.50025012506253119</v>
      </c>
    </row>
    <row r="35" spans="1:11" x14ac:dyDescent="0.15">
      <c r="A35" s="110" t="s">
        <v>430</v>
      </c>
      <c r="B35" s="74" t="s">
        <v>535</v>
      </c>
      <c r="C35" s="74" t="s">
        <v>530</v>
      </c>
      <c r="D35" s="74" t="s">
        <v>397</v>
      </c>
      <c r="E35" s="57"/>
      <c r="F35" s="76">
        <v>9.99</v>
      </c>
      <c r="G35" s="75">
        <f t="shared" si="0"/>
        <v>0</v>
      </c>
      <c r="H35" s="76">
        <f t="shared" si="1"/>
        <v>9.99</v>
      </c>
      <c r="I35" s="64">
        <f t="shared" si="2"/>
        <v>0</v>
      </c>
      <c r="J35" s="76">
        <v>19.989999999999998</v>
      </c>
      <c r="K35" s="111">
        <f t="shared" si="3"/>
        <v>0.50025012506253119</v>
      </c>
    </row>
    <row r="36" spans="1:11" x14ac:dyDescent="0.15">
      <c r="A36" s="110" t="s">
        <v>431</v>
      </c>
      <c r="B36" s="74" t="s">
        <v>535</v>
      </c>
      <c r="C36" s="74" t="s">
        <v>530</v>
      </c>
      <c r="D36" s="74" t="s">
        <v>532</v>
      </c>
      <c r="E36" s="57"/>
      <c r="F36" s="76">
        <v>9.99</v>
      </c>
      <c r="G36" s="75">
        <f t="shared" si="0"/>
        <v>0</v>
      </c>
      <c r="H36" s="76">
        <f t="shared" si="1"/>
        <v>9.99</v>
      </c>
      <c r="I36" s="64">
        <f t="shared" si="2"/>
        <v>0</v>
      </c>
      <c r="J36" s="76">
        <v>19.989999999999998</v>
      </c>
      <c r="K36" s="111">
        <f t="shared" si="3"/>
        <v>0.50025012506253119</v>
      </c>
    </row>
    <row r="37" spans="1:11" ht="13" thickBot="1" x14ac:dyDescent="0.2">
      <c r="A37" s="112" t="s">
        <v>432</v>
      </c>
      <c r="B37" s="84" t="s">
        <v>535</v>
      </c>
      <c r="C37" s="84" t="s">
        <v>530</v>
      </c>
      <c r="D37" s="84" t="s">
        <v>533</v>
      </c>
      <c r="E37" s="58"/>
      <c r="F37" s="89">
        <v>9.99</v>
      </c>
      <c r="G37" s="92">
        <f t="shared" si="0"/>
        <v>0</v>
      </c>
      <c r="H37" s="89">
        <f t="shared" si="1"/>
        <v>9.99</v>
      </c>
      <c r="I37" s="65">
        <f t="shared" si="2"/>
        <v>0</v>
      </c>
      <c r="J37" s="89">
        <v>19.989999999999998</v>
      </c>
      <c r="K37" s="113">
        <f t="shared" si="3"/>
        <v>0.50025012506253119</v>
      </c>
    </row>
    <row r="38" spans="1:11" x14ac:dyDescent="0.15">
      <c r="A38" s="114" t="s">
        <v>433</v>
      </c>
      <c r="B38" s="83" t="s">
        <v>535</v>
      </c>
      <c r="C38" s="83" t="s">
        <v>529</v>
      </c>
      <c r="D38" s="83" t="s">
        <v>395</v>
      </c>
      <c r="E38" s="56"/>
      <c r="F38" s="90">
        <v>9.99</v>
      </c>
      <c r="G38" s="93">
        <f t="shared" si="0"/>
        <v>0</v>
      </c>
      <c r="H38" s="90">
        <f t="shared" si="1"/>
        <v>9.99</v>
      </c>
      <c r="I38" s="63">
        <f t="shared" si="2"/>
        <v>0</v>
      </c>
      <c r="J38" s="90">
        <v>19.989999999999998</v>
      </c>
      <c r="K38" s="115">
        <f t="shared" si="3"/>
        <v>0.50025012506253119</v>
      </c>
    </row>
    <row r="39" spans="1:11" x14ac:dyDescent="0.15">
      <c r="A39" s="110" t="s">
        <v>434</v>
      </c>
      <c r="B39" s="74" t="s">
        <v>535</v>
      </c>
      <c r="C39" s="74" t="s">
        <v>529</v>
      </c>
      <c r="D39" s="74" t="s">
        <v>396</v>
      </c>
      <c r="E39" s="57"/>
      <c r="F39" s="76">
        <v>9.99</v>
      </c>
      <c r="G39" s="75">
        <f t="shared" si="0"/>
        <v>0</v>
      </c>
      <c r="H39" s="76">
        <f t="shared" si="1"/>
        <v>9.99</v>
      </c>
      <c r="I39" s="64">
        <f t="shared" si="2"/>
        <v>0</v>
      </c>
      <c r="J39" s="76">
        <v>19.989999999999998</v>
      </c>
      <c r="K39" s="111">
        <f t="shared" si="3"/>
        <v>0.50025012506253119</v>
      </c>
    </row>
    <row r="40" spans="1:11" x14ac:dyDescent="0.15">
      <c r="A40" s="110" t="s">
        <v>435</v>
      </c>
      <c r="B40" s="74" t="s">
        <v>535</v>
      </c>
      <c r="C40" s="74" t="s">
        <v>529</v>
      </c>
      <c r="D40" s="74" t="s">
        <v>397</v>
      </c>
      <c r="E40" s="57"/>
      <c r="F40" s="76">
        <v>9.99</v>
      </c>
      <c r="G40" s="75">
        <f t="shared" si="0"/>
        <v>0</v>
      </c>
      <c r="H40" s="76">
        <f t="shared" si="1"/>
        <v>9.99</v>
      </c>
      <c r="I40" s="64">
        <f t="shared" si="2"/>
        <v>0</v>
      </c>
      <c r="J40" s="76">
        <v>19.989999999999998</v>
      </c>
      <c r="K40" s="111">
        <f t="shared" si="3"/>
        <v>0.50025012506253119</v>
      </c>
    </row>
    <row r="41" spans="1:11" x14ac:dyDescent="0.15">
      <c r="A41" s="110" t="s">
        <v>436</v>
      </c>
      <c r="B41" s="74" t="s">
        <v>535</v>
      </c>
      <c r="C41" s="74" t="s">
        <v>529</v>
      </c>
      <c r="D41" s="74" t="s">
        <v>532</v>
      </c>
      <c r="E41" s="57"/>
      <c r="F41" s="76">
        <v>9.99</v>
      </c>
      <c r="G41" s="75">
        <f t="shared" si="0"/>
        <v>0</v>
      </c>
      <c r="H41" s="76">
        <f t="shared" si="1"/>
        <v>9.99</v>
      </c>
      <c r="I41" s="64">
        <f t="shared" si="2"/>
        <v>0</v>
      </c>
      <c r="J41" s="76">
        <v>19.989999999999998</v>
      </c>
      <c r="K41" s="111">
        <f t="shared" si="3"/>
        <v>0.50025012506253119</v>
      </c>
    </row>
    <row r="42" spans="1:11" ht="13" thickBot="1" x14ac:dyDescent="0.2">
      <c r="A42" s="112" t="s">
        <v>437</v>
      </c>
      <c r="B42" s="84" t="s">
        <v>535</v>
      </c>
      <c r="C42" s="84" t="s">
        <v>529</v>
      </c>
      <c r="D42" s="84" t="s">
        <v>533</v>
      </c>
      <c r="E42" s="58"/>
      <c r="F42" s="89">
        <v>9.99</v>
      </c>
      <c r="G42" s="92">
        <f t="shared" si="0"/>
        <v>0</v>
      </c>
      <c r="H42" s="89">
        <f t="shared" si="1"/>
        <v>9.99</v>
      </c>
      <c r="I42" s="65">
        <f t="shared" si="2"/>
        <v>0</v>
      </c>
      <c r="J42" s="89">
        <v>19.989999999999998</v>
      </c>
      <c r="K42" s="113">
        <f t="shared" si="3"/>
        <v>0.50025012506253119</v>
      </c>
    </row>
    <row r="43" spans="1:11" x14ac:dyDescent="0.15">
      <c r="A43" s="114" t="s">
        <v>438</v>
      </c>
      <c r="B43" s="83" t="s">
        <v>536</v>
      </c>
      <c r="C43" s="83" t="s">
        <v>528</v>
      </c>
      <c r="D43" s="83" t="s">
        <v>395</v>
      </c>
      <c r="E43" s="56"/>
      <c r="F43" s="90">
        <v>9.99</v>
      </c>
      <c r="G43" s="93">
        <f t="shared" si="0"/>
        <v>0</v>
      </c>
      <c r="H43" s="90">
        <f t="shared" si="1"/>
        <v>9.99</v>
      </c>
      <c r="I43" s="63">
        <f t="shared" si="2"/>
        <v>0</v>
      </c>
      <c r="J43" s="90">
        <v>19.989999999999998</v>
      </c>
      <c r="K43" s="115">
        <f t="shared" si="3"/>
        <v>0.50025012506253119</v>
      </c>
    </row>
    <row r="44" spans="1:11" x14ac:dyDescent="0.15">
      <c r="A44" s="110" t="s">
        <v>439</v>
      </c>
      <c r="B44" s="74" t="s">
        <v>536</v>
      </c>
      <c r="C44" s="74" t="s">
        <v>528</v>
      </c>
      <c r="D44" s="74" t="s">
        <v>396</v>
      </c>
      <c r="E44" s="57"/>
      <c r="F44" s="76">
        <v>9.99</v>
      </c>
      <c r="G44" s="75">
        <f t="shared" si="0"/>
        <v>0</v>
      </c>
      <c r="H44" s="76">
        <f t="shared" si="1"/>
        <v>9.99</v>
      </c>
      <c r="I44" s="64">
        <f t="shared" si="2"/>
        <v>0</v>
      </c>
      <c r="J44" s="76">
        <v>19.989999999999998</v>
      </c>
      <c r="K44" s="111">
        <f t="shared" si="3"/>
        <v>0.50025012506253119</v>
      </c>
    </row>
    <row r="45" spans="1:11" x14ac:dyDescent="0.15">
      <c r="A45" s="110" t="s">
        <v>440</v>
      </c>
      <c r="B45" s="74" t="s">
        <v>536</v>
      </c>
      <c r="C45" s="74" t="s">
        <v>528</v>
      </c>
      <c r="D45" s="74" t="s">
        <v>397</v>
      </c>
      <c r="E45" s="57"/>
      <c r="F45" s="76">
        <v>9.99</v>
      </c>
      <c r="G45" s="75">
        <f t="shared" si="0"/>
        <v>0</v>
      </c>
      <c r="H45" s="76">
        <f t="shared" si="1"/>
        <v>9.99</v>
      </c>
      <c r="I45" s="64">
        <f t="shared" si="2"/>
        <v>0</v>
      </c>
      <c r="J45" s="76">
        <v>19.989999999999998</v>
      </c>
      <c r="K45" s="111">
        <f t="shared" si="3"/>
        <v>0.50025012506253119</v>
      </c>
    </row>
    <row r="46" spans="1:11" x14ac:dyDescent="0.15">
      <c r="A46" s="110" t="s">
        <v>441</v>
      </c>
      <c r="B46" s="74" t="s">
        <v>536</v>
      </c>
      <c r="C46" s="74" t="s">
        <v>528</v>
      </c>
      <c r="D46" s="74" t="s">
        <v>532</v>
      </c>
      <c r="E46" s="57"/>
      <c r="F46" s="76">
        <v>9.99</v>
      </c>
      <c r="G46" s="75">
        <f t="shared" si="0"/>
        <v>0</v>
      </c>
      <c r="H46" s="76">
        <f t="shared" si="1"/>
        <v>9.99</v>
      </c>
      <c r="I46" s="64">
        <f t="shared" si="2"/>
        <v>0</v>
      </c>
      <c r="J46" s="76">
        <v>19.989999999999998</v>
      </c>
      <c r="K46" s="111">
        <f t="shared" si="3"/>
        <v>0.50025012506253119</v>
      </c>
    </row>
    <row r="47" spans="1:11" ht="13" thickBot="1" x14ac:dyDescent="0.2">
      <c r="A47" s="112" t="s">
        <v>442</v>
      </c>
      <c r="B47" s="84" t="s">
        <v>536</v>
      </c>
      <c r="C47" s="84" t="s">
        <v>528</v>
      </c>
      <c r="D47" s="84" t="s">
        <v>533</v>
      </c>
      <c r="E47" s="58"/>
      <c r="F47" s="89">
        <v>9.99</v>
      </c>
      <c r="G47" s="92">
        <f t="shared" si="0"/>
        <v>0</v>
      </c>
      <c r="H47" s="89">
        <f t="shared" si="1"/>
        <v>9.99</v>
      </c>
      <c r="I47" s="65">
        <f t="shared" si="2"/>
        <v>0</v>
      </c>
      <c r="J47" s="89">
        <v>19.989999999999998</v>
      </c>
      <c r="K47" s="113">
        <f t="shared" si="3"/>
        <v>0.50025012506253119</v>
      </c>
    </row>
    <row r="48" spans="1:11" x14ac:dyDescent="0.15">
      <c r="A48" s="114" t="s">
        <v>443</v>
      </c>
      <c r="B48" s="83" t="s">
        <v>536</v>
      </c>
      <c r="C48" s="83" t="s">
        <v>530</v>
      </c>
      <c r="D48" s="83" t="s">
        <v>395</v>
      </c>
      <c r="E48" s="56"/>
      <c r="F48" s="90">
        <v>9.99</v>
      </c>
      <c r="G48" s="93">
        <f t="shared" si="0"/>
        <v>0</v>
      </c>
      <c r="H48" s="90">
        <f t="shared" si="1"/>
        <v>9.99</v>
      </c>
      <c r="I48" s="63">
        <f t="shared" si="2"/>
        <v>0</v>
      </c>
      <c r="J48" s="90">
        <v>19.989999999999998</v>
      </c>
      <c r="K48" s="115">
        <f t="shared" si="3"/>
        <v>0.50025012506253119</v>
      </c>
    </row>
    <row r="49" spans="1:11" x14ac:dyDescent="0.15">
      <c r="A49" s="110" t="s">
        <v>444</v>
      </c>
      <c r="B49" s="74" t="s">
        <v>536</v>
      </c>
      <c r="C49" s="74" t="s">
        <v>530</v>
      </c>
      <c r="D49" s="74" t="s">
        <v>396</v>
      </c>
      <c r="E49" s="57"/>
      <c r="F49" s="76">
        <v>9.99</v>
      </c>
      <c r="G49" s="75">
        <f t="shared" si="0"/>
        <v>0</v>
      </c>
      <c r="H49" s="76">
        <f t="shared" si="1"/>
        <v>9.99</v>
      </c>
      <c r="I49" s="64">
        <f t="shared" si="2"/>
        <v>0</v>
      </c>
      <c r="J49" s="76">
        <v>19.989999999999998</v>
      </c>
      <c r="K49" s="111">
        <f t="shared" si="3"/>
        <v>0.50025012506253119</v>
      </c>
    </row>
    <row r="50" spans="1:11" x14ac:dyDescent="0.15">
      <c r="A50" s="110" t="s">
        <v>445</v>
      </c>
      <c r="B50" s="74" t="s">
        <v>536</v>
      </c>
      <c r="C50" s="74" t="s">
        <v>530</v>
      </c>
      <c r="D50" s="74" t="s">
        <v>397</v>
      </c>
      <c r="E50" s="57"/>
      <c r="F50" s="76">
        <v>9.99</v>
      </c>
      <c r="G50" s="75">
        <f t="shared" si="0"/>
        <v>0</v>
      </c>
      <c r="H50" s="76">
        <f t="shared" si="1"/>
        <v>9.99</v>
      </c>
      <c r="I50" s="64">
        <f t="shared" si="2"/>
        <v>0</v>
      </c>
      <c r="J50" s="76">
        <v>19.989999999999998</v>
      </c>
      <c r="K50" s="111">
        <f t="shared" si="3"/>
        <v>0.50025012506253119</v>
      </c>
    </row>
    <row r="51" spans="1:11" x14ac:dyDescent="0.15">
      <c r="A51" s="110" t="s">
        <v>446</v>
      </c>
      <c r="B51" s="74" t="s">
        <v>536</v>
      </c>
      <c r="C51" s="74" t="s">
        <v>530</v>
      </c>
      <c r="D51" s="74" t="s">
        <v>532</v>
      </c>
      <c r="E51" s="57"/>
      <c r="F51" s="76">
        <v>9.99</v>
      </c>
      <c r="G51" s="75">
        <f t="shared" si="0"/>
        <v>0</v>
      </c>
      <c r="H51" s="76">
        <f t="shared" si="1"/>
        <v>9.99</v>
      </c>
      <c r="I51" s="64">
        <f t="shared" si="2"/>
        <v>0</v>
      </c>
      <c r="J51" s="76">
        <v>19.989999999999998</v>
      </c>
      <c r="K51" s="111">
        <f t="shared" si="3"/>
        <v>0.50025012506253119</v>
      </c>
    </row>
    <row r="52" spans="1:11" ht="13" thickBot="1" x14ac:dyDescent="0.2">
      <c r="A52" s="112" t="s">
        <v>447</v>
      </c>
      <c r="B52" s="84" t="s">
        <v>536</v>
      </c>
      <c r="C52" s="84" t="s">
        <v>530</v>
      </c>
      <c r="D52" s="84" t="s">
        <v>533</v>
      </c>
      <c r="E52" s="58"/>
      <c r="F52" s="89">
        <v>9.99</v>
      </c>
      <c r="G52" s="92">
        <f t="shared" si="0"/>
        <v>0</v>
      </c>
      <c r="H52" s="89">
        <f t="shared" si="1"/>
        <v>9.99</v>
      </c>
      <c r="I52" s="65">
        <f t="shared" si="2"/>
        <v>0</v>
      </c>
      <c r="J52" s="89">
        <v>19.989999999999998</v>
      </c>
      <c r="K52" s="113">
        <f t="shared" si="3"/>
        <v>0.50025012506253119</v>
      </c>
    </row>
    <row r="53" spans="1:11" x14ac:dyDescent="0.15">
      <c r="A53" s="114" t="s">
        <v>448</v>
      </c>
      <c r="B53" s="83" t="s">
        <v>537</v>
      </c>
      <c r="C53" s="83" t="s">
        <v>530</v>
      </c>
      <c r="D53" s="83" t="s">
        <v>395</v>
      </c>
      <c r="E53" s="56"/>
      <c r="F53" s="90">
        <v>9.99</v>
      </c>
      <c r="G53" s="93">
        <f t="shared" si="0"/>
        <v>0</v>
      </c>
      <c r="H53" s="90">
        <f t="shared" si="1"/>
        <v>9.99</v>
      </c>
      <c r="I53" s="63">
        <f t="shared" si="2"/>
        <v>0</v>
      </c>
      <c r="J53" s="90">
        <v>19.989999999999998</v>
      </c>
      <c r="K53" s="115">
        <f t="shared" si="3"/>
        <v>0.50025012506253119</v>
      </c>
    </row>
    <row r="54" spans="1:11" x14ac:dyDescent="0.15">
      <c r="A54" s="110" t="s">
        <v>449</v>
      </c>
      <c r="B54" s="74" t="s">
        <v>537</v>
      </c>
      <c r="C54" s="74" t="s">
        <v>530</v>
      </c>
      <c r="D54" s="74" t="s">
        <v>396</v>
      </c>
      <c r="E54" s="57"/>
      <c r="F54" s="76">
        <v>9.99</v>
      </c>
      <c r="G54" s="75">
        <f t="shared" si="0"/>
        <v>0</v>
      </c>
      <c r="H54" s="76">
        <f t="shared" si="1"/>
        <v>9.99</v>
      </c>
      <c r="I54" s="64">
        <f t="shared" si="2"/>
        <v>0</v>
      </c>
      <c r="J54" s="76">
        <v>19.989999999999998</v>
      </c>
      <c r="K54" s="111">
        <f t="shared" si="3"/>
        <v>0.50025012506253119</v>
      </c>
    </row>
    <row r="55" spans="1:11" x14ac:dyDescent="0.15">
      <c r="A55" s="110" t="s">
        <v>450</v>
      </c>
      <c r="B55" s="74" t="s">
        <v>537</v>
      </c>
      <c r="C55" s="74" t="s">
        <v>530</v>
      </c>
      <c r="D55" s="74" t="s">
        <v>397</v>
      </c>
      <c r="E55" s="57"/>
      <c r="F55" s="76">
        <v>9.99</v>
      </c>
      <c r="G55" s="75">
        <f t="shared" si="0"/>
        <v>0</v>
      </c>
      <c r="H55" s="76">
        <f t="shared" si="1"/>
        <v>9.99</v>
      </c>
      <c r="I55" s="64">
        <f t="shared" si="2"/>
        <v>0</v>
      </c>
      <c r="J55" s="76">
        <v>19.989999999999998</v>
      </c>
      <c r="K55" s="111">
        <f t="shared" si="3"/>
        <v>0.50025012506253119</v>
      </c>
    </row>
    <row r="56" spans="1:11" x14ac:dyDescent="0.15">
      <c r="A56" s="110" t="s">
        <v>451</v>
      </c>
      <c r="B56" s="74" t="s">
        <v>537</v>
      </c>
      <c r="C56" s="74" t="s">
        <v>530</v>
      </c>
      <c r="D56" s="74" t="s">
        <v>532</v>
      </c>
      <c r="E56" s="57"/>
      <c r="F56" s="76">
        <v>9.99</v>
      </c>
      <c r="G56" s="75">
        <f t="shared" si="0"/>
        <v>0</v>
      </c>
      <c r="H56" s="76">
        <f t="shared" si="1"/>
        <v>9.99</v>
      </c>
      <c r="I56" s="64">
        <f t="shared" si="2"/>
        <v>0</v>
      </c>
      <c r="J56" s="76">
        <v>19.989999999999998</v>
      </c>
      <c r="K56" s="111">
        <f t="shared" si="3"/>
        <v>0.50025012506253119</v>
      </c>
    </row>
    <row r="57" spans="1:11" ht="13" thickBot="1" x14ac:dyDescent="0.2">
      <c r="A57" s="112" t="s">
        <v>452</v>
      </c>
      <c r="B57" s="84" t="s">
        <v>537</v>
      </c>
      <c r="C57" s="84" t="s">
        <v>530</v>
      </c>
      <c r="D57" s="84" t="s">
        <v>533</v>
      </c>
      <c r="E57" s="58"/>
      <c r="F57" s="89">
        <v>9.99</v>
      </c>
      <c r="G57" s="92">
        <f t="shared" si="0"/>
        <v>0</v>
      </c>
      <c r="H57" s="89">
        <f t="shared" si="1"/>
        <v>9.99</v>
      </c>
      <c r="I57" s="65">
        <f t="shared" si="2"/>
        <v>0</v>
      </c>
      <c r="J57" s="89">
        <v>19.989999999999998</v>
      </c>
      <c r="K57" s="113">
        <f t="shared" si="3"/>
        <v>0.50025012506253119</v>
      </c>
    </row>
    <row r="58" spans="1:11" x14ac:dyDescent="0.15">
      <c r="A58" s="114" t="s">
        <v>453</v>
      </c>
      <c r="B58" s="83" t="s">
        <v>537</v>
      </c>
      <c r="C58" s="83" t="s">
        <v>529</v>
      </c>
      <c r="D58" s="83" t="s">
        <v>395</v>
      </c>
      <c r="E58" s="56"/>
      <c r="F58" s="90">
        <v>9.99</v>
      </c>
      <c r="G58" s="93">
        <f t="shared" si="0"/>
        <v>0</v>
      </c>
      <c r="H58" s="90">
        <f t="shared" si="1"/>
        <v>9.99</v>
      </c>
      <c r="I58" s="63">
        <f t="shared" si="2"/>
        <v>0</v>
      </c>
      <c r="J58" s="90">
        <v>19.989999999999998</v>
      </c>
      <c r="K58" s="115">
        <f t="shared" si="3"/>
        <v>0.50025012506253119</v>
      </c>
    </row>
    <row r="59" spans="1:11" x14ac:dyDescent="0.15">
      <c r="A59" s="110" t="s">
        <v>454</v>
      </c>
      <c r="B59" s="74" t="s">
        <v>537</v>
      </c>
      <c r="C59" s="74" t="s">
        <v>529</v>
      </c>
      <c r="D59" s="74" t="s">
        <v>396</v>
      </c>
      <c r="E59" s="57"/>
      <c r="F59" s="76">
        <v>9.99</v>
      </c>
      <c r="G59" s="75">
        <f t="shared" si="0"/>
        <v>0</v>
      </c>
      <c r="H59" s="76">
        <f t="shared" si="1"/>
        <v>9.99</v>
      </c>
      <c r="I59" s="64">
        <f t="shared" si="2"/>
        <v>0</v>
      </c>
      <c r="J59" s="76">
        <v>19.989999999999998</v>
      </c>
      <c r="K59" s="111">
        <f t="shared" si="3"/>
        <v>0.50025012506253119</v>
      </c>
    </row>
    <row r="60" spans="1:11" x14ac:dyDescent="0.15">
      <c r="A60" s="110" t="s">
        <v>455</v>
      </c>
      <c r="B60" s="74" t="s">
        <v>537</v>
      </c>
      <c r="C60" s="74" t="s">
        <v>529</v>
      </c>
      <c r="D60" s="74" t="s">
        <v>397</v>
      </c>
      <c r="E60" s="57"/>
      <c r="F60" s="76">
        <v>9.99</v>
      </c>
      <c r="G60" s="75">
        <f t="shared" si="0"/>
        <v>0</v>
      </c>
      <c r="H60" s="76">
        <f t="shared" si="1"/>
        <v>9.99</v>
      </c>
      <c r="I60" s="64">
        <f t="shared" si="2"/>
        <v>0</v>
      </c>
      <c r="J60" s="76">
        <v>19.989999999999998</v>
      </c>
      <c r="K60" s="111">
        <f t="shared" si="3"/>
        <v>0.50025012506253119</v>
      </c>
    </row>
    <row r="61" spans="1:11" x14ac:dyDescent="0.15">
      <c r="A61" s="110" t="s">
        <v>456</v>
      </c>
      <c r="B61" s="74" t="s">
        <v>537</v>
      </c>
      <c r="C61" s="74" t="s">
        <v>529</v>
      </c>
      <c r="D61" s="74" t="s">
        <v>532</v>
      </c>
      <c r="E61" s="57"/>
      <c r="F61" s="76">
        <v>9.99</v>
      </c>
      <c r="G61" s="75">
        <f t="shared" si="0"/>
        <v>0</v>
      </c>
      <c r="H61" s="76">
        <f t="shared" si="1"/>
        <v>9.99</v>
      </c>
      <c r="I61" s="64">
        <f t="shared" si="2"/>
        <v>0</v>
      </c>
      <c r="J61" s="76">
        <v>19.989999999999998</v>
      </c>
      <c r="K61" s="111">
        <f t="shared" si="3"/>
        <v>0.50025012506253119</v>
      </c>
    </row>
    <row r="62" spans="1:11" ht="13" thickBot="1" x14ac:dyDescent="0.2">
      <c r="A62" s="112" t="s">
        <v>457</v>
      </c>
      <c r="B62" s="84" t="s">
        <v>537</v>
      </c>
      <c r="C62" s="84" t="s">
        <v>529</v>
      </c>
      <c r="D62" s="84" t="s">
        <v>533</v>
      </c>
      <c r="E62" s="58"/>
      <c r="F62" s="89">
        <v>9.99</v>
      </c>
      <c r="G62" s="92">
        <f t="shared" si="0"/>
        <v>0</v>
      </c>
      <c r="H62" s="89">
        <f t="shared" si="1"/>
        <v>9.99</v>
      </c>
      <c r="I62" s="65">
        <f t="shared" si="2"/>
        <v>0</v>
      </c>
      <c r="J62" s="89">
        <v>19.989999999999998</v>
      </c>
      <c r="K62" s="113">
        <f t="shared" si="3"/>
        <v>0.50025012506253119</v>
      </c>
    </row>
    <row r="63" spans="1:11" x14ac:dyDescent="0.15">
      <c r="A63" s="114" t="s">
        <v>458</v>
      </c>
      <c r="B63" s="83" t="s">
        <v>539</v>
      </c>
      <c r="C63" s="83" t="s">
        <v>529</v>
      </c>
      <c r="D63" s="83" t="s">
        <v>395</v>
      </c>
      <c r="E63" s="56"/>
      <c r="F63" s="90">
        <v>9.99</v>
      </c>
      <c r="G63" s="93">
        <f t="shared" si="0"/>
        <v>0</v>
      </c>
      <c r="H63" s="90">
        <f t="shared" si="1"/>
        <v>9.99</v>
      </c>
      <c r="I63" s="63">
        <f t="shared" si="2"/>
        <v>0</v>
      </c>
      <c r="J63" s="90">
        <v>19.989999999999998</v>
      </c>
      <c r="K63" s="115">
        <f t="shared" si="3"/>
        <v>0.50025012506253119</v>
      </c>
    </row>
    <row r="64" spans="1:11" x14ac:dyDescent="0.15">
      <c r="A64" s="110" t="s">
        <v>459</v>
      </c>
      <c r="B64" s="74" t="s">
        <v>539</v>
      </c>
      <c r="C64" s="74" t="s">
        <v>529</v>
      </c>
      <c r="D64" s="74" t="s">
        <v>396</v>
      </c>
      <c r="E64" s="57"/>
      <c r="F64" s="76">
        <v>9.99</v>
      </c>
      <c r="G64" s="75">
        <f t="shared" si="0"/>
        <v>0</v>
      </c>
      <c r="H64" s="76">
        <f t="shared" si="1"/>
        <v>9.99</v>
      </c>
      <c r="I64" s="64">
        <f t="shared" si="2"/>
        <v>0</v>
      </c>
      <c r="J64" s="76">
        <v>19.989999999999998</v>
      </c>
      <c r="K64" s="111">
        <f t="shared" si="3"/>
        <v>0.50025012506253119</v>
      </c>
    </row>
    <row r="65" spans="1:11" x14ac:dyDescent="0.15">
      <c r="A65" s="110" t="s">
        <v>460</v>
      </c>
      <c r="B65" s="74" t="s">
        <v>539</v>
      </c>
      <c r="C65" s="74" t="s">
        <v>529</v>
      </c>
      <c r="D65" s="74" t="s">
        <v>397</v>
      </c>
      <c r="E65" s="57"/>
      <c r="F65" s="76">
        <v>9.99</v>
      </c>
      <c r="G65" s="75">
        <f t="shared" si="0"/>
        <v>0</v>
      </c>
      <c r="H65" s="76">
        <f t="shared" si="1"/>
        <v>9.99</v>
      </c>
      <c r="I65" s="64">
        <f t="shared" si="2"/>
        <v>0</v>
      </c>
      <c r="J65" s="76">
        <v>19.989999999999998</v>
      </c>
      <c r="K65" s="111">
        <f t="shared" si="3"/>
        <v>0.50025012506253119</v>
      </c>
    </row>
    <row r="66" spans="1:11" x14ac:dyDescent="0.15">
      <c r="A66" s="110" t="s">
        <v>461</v>
      </c>
      <c r="B66" s="74" t="s">
        <v>539</v>
      </c>
      <c r="C66" s="74" t="s">
        <v>529</v>
      </c>
      <c r="D66" s="74" t="s">
        <v>532</v>
      </c>
      <c r="E66" s="57"/>
      <c r="F66" s="76">
        <v>9.99</v>
      </c>
      <c r="G66" s="75">
        <f t="shared" si="0"/>
        <v>0</v>
      </c>
      <c r="H66" s="76">
        <f t="shared" si="1"/>
        <v>9.99</v>
      </c>
      <c r="I66" s="64">
        <f t="shared" si="2"/>
        <v>0</v>
      </c>
      <c r="J66" s="76">
        <v>19.989999999999998</v>
      </c>
      <c r="K66" s="111">
        <f t="shared" si="3"/>
        <v>0.50025012506253119</v>
      </c>
    </row>
    <row r="67" spans="1:11" ht="13" thickBot="1" x14ac:dyDescent="0.2">
      <c r="A67" s="112" t="s">
        <v>462</v>
      </c>
      <c r="B67" s="84" t="s">
        <v>539</v>
      </c>
      <c r="C67" s="84" t="s">
        <v>529</v>
      </c>
      <c r="D67" s="84" t="s">
        <v>533</v>
      </c>
      <c r="E67" s="58"/>
      <c r="F67" s="89">
        <v>9.99</v>
      </c>
      <c r="G67" s="92">
        <f t="shared" si="0"/>
        <v>0</v>
      </c>
      <c r="H67" s="89">
        <f t="shared" si="1"/>
        <v>9.99</v>
      </c>
      <c r="I67" s="65">
        <f t="shared" si="2"/>
        <v>0</v>
      </c>
      <c r="J67" s="89">
        <v>19.989999999999998</v>
      </c>
      <c r="K67" s="113">
        <f t="shared" si="3"/>
        <v>0.50025012506253119</v>
      </c>
    </row>
    <row r="68" spans="1:11" x14ac:dyDescent="0.15">
      <c r="A68" s="114" t="s">
        <v>463</v>
      </c>
      <c r="B68" s="83" t="s">
        <v>539</v>
      </c>
      <c r="C68" s="83" t="s">
        <v>530</v>
      </c>
      <c r="D68" s="83" t="s">
        <v>395</v>
      </c>
      <c r="E68" s="56"/>
      <c r="F68" s="90">
        <v>9.99</v>
      </c>
      <c r="G68" s="93">
        <f t="shared" si="0"/>
        <v>0</v>
      </c>
      <c r="H68" s="90">
        <f t="shared" si="1"/>
        <v>9.99</v>
      </c>
      <c r="I68" s="63">
        <f t="shared" si="2"/>
        <v>0</v>
      </c>
      <c r="J68" s="90">
        <v>19.989999999999998</v>
      </c>
      <c r="K68" s="115">
        <f t="shared" si="3"/>
        <v>0.50025012506253119</v>
      </c>
    </row>
    <row r="69" spans="1:11" x14ac:dyDescent="0.15">
      <c r="A69" s="110" t="s">
        <v>464</v>
      </c>
      <c r="B69" s="74" t="s">
        <v>539</v>
      </c>
      <c r="C69" s="74" t="s">
        <v>530</v>
      </c>
      <c r="D69" s="74" t="s">
        <v>396</v>
      </c>
      <c r="E69" s="57"/>
      <c r="F69" s="76">
        <v>9.99</v>
      </c>
      <c r="G69" s="75">
        <f t="shared" si="0"/>
        <v>0</v>
      </c>
      <c r="H69" s="76">
        <f t="shared" si="1"/>
        <v>9.99</v>
      </c>
      <c r="I69" s="64">
        <f t="shared" si="2"/>
        <v>0</v>
      </c>
      <c r="J69" s="76">
        <v>19.989999999999998</v>
      </c>
      <c r="K69" s="111">
        <f t="shared" si="3"/>
        <v>0.50025012506253119</v>
      </c>
    </row>
    <row r="70" spans="1:11" x14ac:dyDescent="0.15">
      <c r="A70" s="110" t="s">
        <v>465</v>
      </c>
      <c r="B70" s="74" t="s">
        <v>539</v>
      </c>
      <c r="C70" s="74" t="s">
        <v>530</v>
      </c>
      <c r="D70" s="74" t="s">
        <v>397</v>
      </c>
      <c r="E70" s="57"/>
      <c r="F70" s="76">
        <v>9.99</v>
      </c>
      <c r="G70" s="75">
        <f t="shared" si="0"/>
        <v>0</v>
      </c>
      <c r="H70" s="76">
        <f t="shared" si="1"/>
        <v>9.99</v>
      </c>
      <c r="I70" s="64">
        <f t="shared" si="2"/>
        <v>0</v>
      </c>
      <c r="J70" s="76">
        <v>19.989999999999998</v>
      </c>
      <c r="K70" s="111">
        <f t="shared" si="3"/>
        <v>0.50025012506253119</v>
      </c>
    </row>
    <row r="71" spans="1:11" x14ac:dyDescent="0.15">
      <c r="A71" s="110" t="s">
        <v>466</v>
      </c>
      <c r="B71" s="74" t="s">
        <v>539</v>
      </c>
      <c r="C71" s="74" t="s">
        <v>530</v>
      </c>
      <c r="D71" s="74" t="s">
        <v>532</v>
      </c>
      <c r="E71" s="57"/>
      <c r="F71" s="76">
        <v>9.99</v>
      </c>
      <c r="G71" s="75">
        <f t="shared" si="0"/>
        <v>0</v>
      </c>
      <c r="H71" s="76">
        <f t="shared" si="1"/>
        <v>9.99</v>
      </c>
      <c r="I71" s="64">
        <f t="shared" si="2"/>
        <v>0</v>
      </c>
      <c r="J71" s="76">
        <v>19.989999999999998</v>
      </c>
      <c r="K71" s="111">
        <f t="shared" si="3"/>
        <v>0.50025012506253119</v>
      </c>
    </row>
    <row r="72" spans="1:11" ht="13" thickBot="1" x14ac:dyDescent="0.2">
      <c r="A72" s="112" t="s">
        <v>467</v>
      </c>
      <c r="B72" s="84" t="s">
        <v>539</v>
      </c>
      <c r="C72" s="84" t="s">
        <v>530</v>
      </c>
      <c r="D72" s="84" t="s">
        <v>533</v>
      </c>
      <c r="E72" s="58"/>
      <c r="F72" s="89">
        <v>9.99</v>
      </c>
      <c r="G72" s="92">
        <f t="shared" si="0"/>
        <v>0</v>
      </c>
      <c r="H72" s="89">
        <f t="shared" si="1"/>
        <v>9.99</v>
      </c>
      <c r="I72" s="65">
        <f t="shared" si="2"/>
        <v>0</v>
      </c>
      <c r="J72" s="89">
        <v>19.989999999999998</v>
      </c>
      <c r="K72" s="113">
        <f t="shared" si="3"/>
        <v>0.50025012506253119</v>
      </c>
    </row>
    <row r="73" spans="1:11" x14ac:dyDescent="0.15">
      <c r="A73" s="114" t="s">
        <v>468</v>
      </c>
      <c r="B73" s="83" t="s">
        <v>539</v>
      </c>
      <c r="C73" s="83" t="s">
        <v>531</v>
      </c>
      <c r="D73" s="83" t="s">
        <v>395</v>
      </c>
      <c r="E73" s="56"/>
      <c r="F73" s="90">
        <v>9.99</v>
      </c>
      <c r="G73" s="93">
        <f t="shared" si="0"/>
        <v>0</v>
      </c>
      <c r="H73" s="90">
        <f t="shared" si="1"/>
        <v>9.99</v>
      </c>
      <c r="I73" s="63">
        <f t="shared" si="2"/>
        <v>0</v>
      </c>
      <c r="J73" s="90">
        <v>19.989999999999998</v>
      </c>
      <c r="K73" s="115">
        <f t="shared" si="3"/>
        <v>0.50025012506253119</v>
      </c>
    </row>
    <row r="74" spans="1:11" x14ac:dyDescent="0.15">
      <c r="A74" s="110" t="s">
        <v>469</v>
      </c>
      <c r="B74" s="74" t="s">
        <v>539</v>
      </c>
      <c r="C74" s="74" t="s">
        <v>531</v>
      </c>
      <c r="D74" s="74" t="s">
        <v>396</v>
      </c>
      <c r="E74" s="57"/>
      <c r="F74" s="76">
        <v>9.99</v>
      </c>
      <c r="G74" s="75">
        <f t="shared" si="0"/>
        <v>0</v>
      </c>
      <c r="H74" s="76">
        <f t="shared" si="1"/>
        <v>9.99</v>
      </c>
      <c r="I74" s="64">
        <f t="shared" si="2"/>
        <v>0</v>
      </c>
      <c r="J74" s="76">
        <v>19.989999999999998</v>
      </c>
      <c r="K74" s="111">
        <f t="shared" si="3"/>
        <v>0.50025012506253119</v>
      </c>
    </row>
    <row r="75" spans="1:11" x14ac:dyDescent="0.15">
      <c r="A75" s="110" t="s">
        <v>470</v>
      </c>
      <c r="B75" s="74" t="s">
        <v>539</v>
      </c>
      <c r="C75" s="74" t="s">
        <v>531</v>
      </c>
      <c r="D75" s="74" t="s">
        <v>397</v>
      </c>
      <c r="E75" s="57"/>
      <c r="F75" s="76">
        <v>9.99</v>
      </c>
      <c r="G75" s="75">
        <f t="shared" si="0"/>
        <v>0</v>
      </c>
      <c r="H75" s="76">
        <f t="shared" si="1"/>
        <v>9.99</v>
      </c>
      <c r="I75" s="64">
        <f t="shared" si="2"/>
        <v>0</v>
      </c>
      <c r="J75" s="76">
        <v>19.989999999999998</v>
      </c>
      <c r="K75" s="111">
        <f t="shared" si="3"/>
        <v>0.50025012506253119</v>
      </c>
    </row>
    <row r="76" spans="1:11" x14ac:dyDescent="0.15">
      <c r="A76" s="110" t="s">
        <v>471</v>
      </c>
      <c r="B76" s="74" t="s">
        <v>539</v>
      </c>
      <c r="C76" s="74" t="s">
        <v>531</v>
      </c>
      <c r="D76" s="74" t="s">
        <v>532</v>
      </c>
      <c r="E76" s="57"/>
      <c r="F76" s="76">
        <v>9.99</v>
      </c>
      <c r="G76" s="75">
        <f t="shared" si="0"/>
        <v>0</v>
      </c>
      <c r="H76" s="76">
        <f t="shared" si="1"/>
        <v>9.99</v>
      </c>
      <c r="I76" s="64">
        <f t="shared" si="2"/>
        <v>0</v>
      </c>
      <c r="J76" s="76">
        <v>19.989999999999998</v>
      </c>
      <c r="K76" s="111">
        <f t="shared" si="3"/>
        <v>0.50025012506253119</v>
      </c>
    </row>
    <row r="77" spans="1:11" ht="13" thickBot="1" x14ac:dyDescent="0.2">
      <c r="A77" s="112" t="s">
        <v>472</v>
      </c>
      <c r="B77" s="84" t="s">
        <v>539</v>
      </c>
      <c r="C77" s="84" t="s">
        <v>531</v>
      </c>
      <c r="D77" s="84" t="s">
        <v>533</v>
      </c>
      <c r="E77" s="58"/>
      <c r="F77" s="89">
        <v>9.99</v>
      </c>
      <c r="G77" s="92">
        <f t="shared" si="0"/>
        <v>0</v>
      </c>
      <c r="H77" s="89">
        <f t="shared" si="1"/>
        <v>9.99</v>
      </c>
      <c r="I77" s="65">
        <f t="shared" si="2"/>
        <v>0</v>
      </c>
      <c r="J77" s="89">
        <v>19.989999999999998</v>
      </c>
      <c r="K77" s="113">
        <f t="shared" si="3"/>
        <v>0.50025012506253119</v>
      </c>
    </row>
    <row r="78" spans="1:11" x14ac:dyDescent="0.15">
      <c r="A78" s="114" t="s">
        <v>473</v>
      </c>
      <c r="B78" s="83" t="s">
        <v>540</v>
      </c>
      <c r="C78" s="83" t="s">
        <v>528</v>
      </c>
      <c r="D78" s="83" t="s">
        <v>395</v>
      </c>
      <c r="E78" s="56"/>
      <c r="F78" s="90">
        <v>9.99</v>
      </c>
      <c r="G78" s="93">
        <f t="shared" si="0"/>
        <v>0</v>
      </c>
      <c r="H78" s="90">
        <f t="shared" si="1"/>
        <v>9.99</v>
      </c>
      <c r="I78" s="63">
        <f t="shared" si="2"/>
        <v>0</v>
      </c>
      <c r="J78" s="90">
        <v>19.989999999999998</v>
      </c>
      <c r="K78" s="115">
        <f t="shared" si="3"/>
        <v>0.50025012506253119</v>
      </c>
    </row>
    <row r="79" spans="1:11" x14ac:dyDescent="0.15">
      <c r="A79" s="110" t="s">
        <v>474</v>
      </c>
      <c r="B79" s="74" t="s">
        <v>540</v>
      </c>
      <c r="C79" s="74" t="s">
        <v>528</v>
      </c>
      <c r="D79" s="74" t="s">
        <v>396</v>
      </c>
      <c r="E79" s="57"/>
      <c r="F79" s="76">
        <v>9.99</v>
      </c>
      <c r="G79" s="75">
        <f t="shared" si="0"/>
        <v>0</v>
      </c>
      <c r="H79" s="76">
        <f t="shared" si="1"/>
        <v>9.99</v>
      </c>
      <c r="I79" s="64">
        <f t="shared" si="2"/>
        <v>0</v>
      </c>
      <c r="J79" s="76">
        <v>19.989999999999998</v>
      </c>
      <c r="K79" s="111">
        <f t="shared" si="3"/>
        <v>0.50025012506253119</v>
      </c>
    </row>
    <row r="80" spans="1:11" x14ac:dyDescent="0.15">
      <c r="A80" s="110" t="s">
        <v>475</v>
      </c>
      <c r="B80" s="74" t="s">
        <v>540</v>
      </c>
      <c r="C80" s="74" t="s">
        <v>528</v>
      </c>
      <c r="D80" s="74" t="s">
        <v>397</v>
      </c>
      <c r="E80" s="57"/>
      <c r="F80" s="76">
        <v>9.99</v>
      </c>
      <c r="G80" s="75">
        <f t="shared" si="0"/>
        <v>0</v>
      </c>
      <c r="H80" s="76">
        <f t="shared" si="1"/>
        <v>9.99</v>
      </c>
      <c r="I80" s="64">
        <f t="shared" si="2"/>
        <v>0</v>
      </c>
      <c r="J80" s="76">
        <v>19.989999999999998</v>
      </c>
      <c r="K80" s="111">
        <f t="shared" si="3"/>
        <v>0.50025012506253119</v>
      </c>
    </row>
    <row r="81" spans="1:11" x14ac:dyDescent="0.15">
      <c r="A81" s="110" t="s">
        <v>476</v>
      </c>
      <c r="B81" s="74" t="s">
        <v>540</v>
      </c>
      <c r="C81" s="74" t="s">
        <v>528</v>
      </c>
      <c r="D81" s="74" t="s">
        <v>532</v>
      </c>
      <c r="E81" s="57"/>
      <c r="F81" s="76">
        <v>9.99</v>
      </c>
      <c r="G81" s="75">
        <f t="shared" si="0"/>
        <v>0</v>
      </c>
      <c r="H81" s="76">
        <f t="shared" si="1"/>
        <v>9.99</v>
      </c>
      <c r="I81" s="64">
        <f t="shared" si="2"/>
        <v>0</v>
      </c>
      <c r="J81" s="76">
        <v>19.989999999999998</v>
      </c>
      <c r="K81" s="111">
        <f t="shared" si="3"/>
        <v>0.50025012506253119</v>
      </c>
    </row>
    <row r="82" spans="1:11" ht="13" thickBot="1" x14ac:dyDescent="0.2">
      <c r="A82" s="112" t="s">
        <v>477</v>
      </c>
      <c r="B82" s="84" t="s">
        <v>540</v>
      </c>
      <c r="C82" s="84" t="s">
        <v>528</v>
      </c>
      <c r="D82" s="84" t="s">
        <v>533</v>
      </c>
      <c r="E82" s="58"/>
      <c r="F82" s="89">
        <v>9.99</v>
      </c>
      <c r="G82" s="92">
        <f t="shared" si="0"/>
        <v>0</v>
      </c>
      <c r="H82" s="89">
        <f t="shared" si="1"/>
        <v>9.99</v>
      </c>
      <c r="I82" s="65">
        <f t="shared" si="2"/>
        <v>0</v>
      </c>
      <c r="J82" s="89">
        <v>19.989999999999998</v>
      </c>
      <c r="K82" s="113">
        <f t="shared" si="3"/>
        <v>0.50025012506253119</v>
      </c>
    </row>
    <row r="83" spans="1:11" x14ac:dyDescent="0.15">
      <c r="A83" s="114" t="s">
        <v>478</v>
      </c>
      <c r="B83" s="83" t="s">
        <v>540</v>
      </c>
      <c r="C83" s="83" t="s">
        <v>530</v>
      </c>
      <c r="D83" s="83" t="s">
        <v>395</v>
      </c>
      <c r="E83" s="56"/>
      <c r="F83" s="90">
        <v>9.99</v>
      </c>
      <c r="G83" s="93">
        <f t="shared" si="0"/>
        <v>0</v>
      </c>
      <c r="H83" s="90">
        <f t="shared" si="1"/>
        <v>9.99</v>
      </c>
      <c r="I83" s="63">
        <f t="shared" si="2"/>
        <v>0</v>
      </c>
      <c r="J83" s="90">
        <v>19.989999999999998</v>
      </c>
      <c r="K83" s="115">
        <f t="shared" si="3"/>
        <v>0.50025012506253119</v>
      </c>
    </row>
    <row r="84" spans="1:11" x14ac:dyDescent="0.15">
      <c r="A84" s="110" t="s">
        <v>479</v>
      </c>
      <c r="B84" s="74" t="s">
        <v>540</v>
      </c>
      <c r="C84" s="74" t="s">
        <v>530</v>
      </c>
      <c r="D84" s="74" t="s">
        <v>396</v>
      </c>
      <c r="E84" s="57"/>
      <c r="F84" s="76">
        <v>9.99</v>
      </c>
      <c r="G84" s="75">
        <f t="shared" si="0"/>
        <v>0</v>
      </c>
      <c r="H84" s="76">
        <f t="shared" si="1"/>
        <v>9.99</v>
      </c>
      <c r="I84" s="64">
        <f t="shared" si="2"/>
        <v>0</v>
      </c>
      <c r="J84" s="76">
        <v>19.989999999999998</v>
      </c>
      <c r="K84" s="111">
        <f t="shared" si="3"/>
        <v>0.50025012506253119</v>
      </c>
    </row>
    <row r="85" spans="1:11" x14ac:dyDescent="0.15">
      <c r="A85" s="110" t="s">
        <v>480</v>
      </c>
      <c r="B85" s="74" t="s">
        <v>540</v>
      </c>
      <c r="C85" s="74" t="s">
        <v>530</v>
      </c>
      <c r="D85" s="74" t="s">
        <v>397</v>
      </c>
      <c r="E85" s="57"/>
      <c r="F85" s="76">
        <v>9.99</v>
      </c>
      <c r="G85" s="75">
        <f t="shared" si="0"/>
        <v>0</v>
      </c>
      <c r="H85" s="76">
        <f t="shared" si="1"/>
        <v>9.99</v>
      </c>
      <c r="I85" s="64">
        <f t="shared" si="2"/>
        <v>0</v>
      </c>
      <c r="J85" s="76">
        <v>19.989999999999998</v>
      </c>
      <c r="K85" s="111">
        <f t="shared" si="3"/>
        <v>0.50025012506253119</v>
      </c>
    </row>
    <row r="86" spans="1:11" x14ac:dyDescent="0.15">
      <c r="A86" s="110" t="s">
        <v>481</v>
      </c>
      <c r="B86" s="74" t="s">
        <v>540</v>
      </c>
      <c r="C86" s="74" t="s">
        <v>530</v>
      </c>
      <c r="D86" s="74" t="s">
        <v>532</v>
      </c>
      <c r="E86" s="57"/>
      <c r="F86" s="76">
        <v>9.99</v>
      </c>
      <c r="G86" s="75">
        <f t="shared" si="0"/>
        <v>0</v>
      </c>
      <c r="H86" s="76">
        <f t="shared" si="1"/>
        <v>9.99</v>
      </c>
      <c r="I86" s="64">
        <f t="shared" si="2"/>
        <v>0</v>
      </c>
      <c r="J86" s="76">
        <v>19.989999999999998</v>
      </c>
      <c r="K86" s="111">
        <f t="shared" si="3"/>
        <v>0.50025012506253119</v>
      </c>
    </row>
    <row r="87" spans="1:11" ht="13" thickBot="1" x14ac:dyDescent="0.2">
      <c r="A87" s="112" t="s">
        <v>482</v>
      </c>
      <c r="B87" s="84" t="s">
        <v>540</v>
      </c>
      <c r="C87" s="84" t="s">
        <v>530</v>
      </c>
      <c r="D87" s="84" t="s">
        <v>533</v>
      </c>
      <c r="E87" s="58"/>
      <c r="F87" s="89">
        <v>9.99</v>
      </c>
      <c r="G87" s="92">
        <f t="shared" si="0"/>
        <v>0</v>
      </c>
      <c r="H87" s="89">
        <f t="shared" si="1"/>
        <v>9.99</v>
      </c>
      <c r="I87" s="65">
        <f t="shared" si="2"/>
        <v>0</v>
      </c>
      <c r="J87" s="89">
        <v>19.989999999999998</v>
      </c>
      <c r="K87" s="113">
        <f t="shared" si="3"/>
        <v>0.50025012506253119</v>
      </c>
    </row>
    <row r="88" spans="1:11" x14ac:dyDescent="0.15">
      <c r="A88" s="114" t="s">
        <v>483</v>
      </c>
      <c r="B88" s="83" t="s">
        <v>540</v>
      </c>
      <c r="C88" s="83" t="s">
        <v>531</v>
      </c>
      <c r="D88" s="83" t="s">
        <v>395</v>
      </c>
      <c r="E88" s="56"/>
      <c r="F88" s="90">
        <v>9.99</v>
      </c>
      <c r="G88" s="93">
        <f t="shared" ref="G88:G131" si="4">$G$15</f>
        <v>0</v>
      </c>
      <c r="H88" s="90">
        <f t="shared" ref="H88:H131" si="5">F88-F88*G88</f>
        <v>9.99</v>
      </c>
      <c r="I88" s="63">
        <f t="shared" ref="I88:I131" si="6">H88*E88</f>
        <v>0</v>
      </c>
      <c r="J88" s="90">
        <v>19.989999999999998</v>
      </c>
      <c r="K88" s="115">
        <f t="shared" ref="K88:K131" si="7">1-H88/J88</f>
        <v>0.50025012506253119</v>
      </c>
    </row>
    <row r="89" spans="1:11" x14ac:dyDescent="0.15">
      <c r="A89" s="110" t="s">
        <v>484</v>
      </c>
      <c r="B89" s="74" t="s">
        <v>540</v>
      </c>
      <c r="C89" s="74" t="s">
        <v>531</v>
      </c>
      <c r="D89" s="74" t="s">
        <v>396</v>
      </c>
      <c r="E89" s="57"/>
      <c r="F89" s="76">
        <v>9.99</v>
      </c>
      <c r="G89" s="75">
        <f t="shared" si="4"/>
        <v>0</v>
      </c>
      <c r="H89" s="76">
        <f t="shared" si="5"/>
        <v>9.99</v>
      </c>
      <c r="I89" s="64">
        <f t="shared" si="6"/>
        <v>0</v>
      </c>
      <c r="J89" s="76">
        <v>19.989999999999998</v>
      </c>
      <c r="K89" s="111">
        <f t="shared" si="7"/>
        <v>0.50025012506253119</v>
      </c>
    </row>
    <row r="90" spans="1:11" x14ac:dyDescent="0.15">
      <c r="A90" s="110" t="s">
        <v>485</v>
      </c>
      <c r="B90" s="74" t="s">
        <v>540</v>
      </c>
      <c r="C90" s="74" t="s">
        <v>531</v>
      </c>
      <c r="D90" s="74" t="s">
        <v>397</v>
      </c>
      <c r="E90" s="57"/>
      <c r="F90" s="76">
        <v>9.99</v>
      </c>
      <c r="G90" s="75">
        <f t="shared" si="4"/>
        <v>0</v>
      </c>
      <c r="H90" s="76">
        <f t="shared" si="5"/>
        <v>9.99</v>
      </c>
      <c r="I90" s="64">
        <f t="shared" si="6"/>
        <v>0</v>
      </c>
      <c r="J90" s="76">
        <v>19.989999999999998</v>
      </c>
      <c r="K90" s="111">
        <f t="shared" si="7"/>
        <v>0.50025012506253119</v>
      </c>
    </row>
    <row r="91" spans="1:11" x14ac:dyDescent="0.15">
      <c r="A91" s="110" t="s">
        <v>486</v>
      </c>
      <c r="B91" s="74" t="s">
        <v>540</v>
      </c>
      <c r="C91" s="74" t="s">
        <v>531</v>
      </c>
      <c r="D91" s="74" t="s">
        <v>532</v>
      </c>
      <c r="E91" s="57"/>
      <c r="F91" s="76">
        <v>9.99</v>
      </c>
      <c r="G91" s="75">
        <f t="shared" si="4"/>
        <v>0</v>
      </c>
      <c r="H91" s="76">
        <f t="shared" si="5"/>
        <v>9.99</v>
      </c>
      <c r="I91" s="64">
        <f t="shared" si="6"/>
        <v>0</v>
      </c>
      <c r="J91" s="76">
        <v>19.989999999999998</v>
      </c>
      <c r="K91" s="111">
        <f t="shared" si="7"/>
        <v>0.50025012506253119</v>
      </c>
    </row>
    <row r="92" spans="1:11" ht="13" thickBot="1" x14ac:dyDescent="0.2">
      <c r="A92" s="112" t="s">
        <v>487</v>
      </c>
      <c r="B92" s="84" t="s">
        <v>540</v>
      </c>
      <c r="C92" s="84" t="s">
        <v>531</v>
      </c>
      <c r="D92" s="84" t="s">
        <v>533</v>
      </c>
      <c r="E92" s="58"/>
      <c r="F92" s="89">
        <v>9.99</v>
      </c>
      <c r="G92" s="92">
        <f t="shared" si="4"/>
        <v>0</v>
      </c>
      <c r="H92" s="89">
        <f t="shared" si="5"/>
        <v>9.99</v>
      </c>
      <c r="I92" s="65">
        <f t="shared" si="6"/>
        <v>0</v>
      </c>
      <c r="J92" s="89">
        <v>19.989999999999998</v>
      </c>
      <c r="K92" s="113">
        <f t="shared" si="7"/>
        <v>0.50025012506253119</v>
      </c>
    </row>
    <row r="93" spans="1:11" x14ac:dyDescent="0.15">
      <c r="A93" s="114" t="s">
        <v>488</v>
      </c>
      <c r="B93" s="83" t="s">
        <v>541</v>
      </c>
      <c r="C93" s="83" t="s">
        <v>528</v>
      </c>
      <c r="D93" s="83" t="s">
        <v>395</v>
      </c>
      <c r="E93" s="56"/>
      <c r="F93" s="90">
        <v>24.99</v>
      </c>
      <c r="G93" s="93">
        <f t="shared" si="4"/>
        <v>0</v>
      </c>
      <c r="H93" s="90">
        <f t="shared" si="5"/>
        <v>24.99</v>
      </c>
      <c r="I93" s="63">
        <f t="shared" si="6"/>
        <v>0</v>
      </c>
      <c r="J93" s="90">
        <v>49.99</v>
      </c>
      <c r="K93" s="115">
        <f t="shared" si="7"/>
        <v>0.50010002000400089</v>
      </c>
    </row>
    <row r="94" spans="1:11" x14ac:dyDescent="0.15">
      <c r="A94" s="110" t="s">
        <v>489</v>
      </c>
      <c r="B94" s="74" t="s">
        <v>541</v>
      </c>
      <c r="C94" s="74" t="s">
        <v>528</v>
      </c>
      <c r="D94" s="74" t="s">
        <v>396</v>
      </c>
      <c r="E94" s="57"/>
      <c r="F94" s="76">
        <v>24.99</v>
      </c>
      <c r="G94" s="75">
        <f t="shared" si="4"/>
        <v>0</v>
      </c>
      <c r="H94" s="76">
        <f t="shared" si="5"/>
        <v>24.99</v>
      </c>
      <c r="I94" s="64">
        <f t="shared" si="6"/>
        <v>0</v>
      </c>
      <c r="J94" s="76">
        <v>49.99</v>
      </c>
      <c r="K94" s="111">
        <f t="shared" si="7"/>
        <v>0.50010002000400089</v>
      </c>
    </row>
    <row r="95" spans="1:11" x14ac:dyDescent="0.15">
      <c r="A95" s="110" t="s">
        <v>490</v>
      </c>
      <c r="B95" s="74" t="s">
        <v>541</v>
      </c>
      <c r="C95" s="74" t="s">
        <v>528</v>
      </c>
      <c r="D95" s="74" t="s">
        <v>397</v>
      </c>
      <c r="E95" s="57"/>
      <c r="F95" s="76">
        <v>24.99</v>
      </c>
      <c r="G95" s="75">
        <f t="shared" si="4"/>
        <v>0</v>
      </c>
      <c r="H95" s="76">
        <f t="shared" si="5"/>
        <v>24.99</v>
      </c>
      <c r="I95" s="64">
        <f t="shared" si="6"/>
        <v>0</v>
      </c>
      <c r="J95" s="76">
        <v>49.99</v>
      </c>
      <c r="K95" s="111">
        <f t="shared" si="7"/>
        <v>0.50010002000400089</v>
      </c>
    </row>
    <row r="96" spans="1:11" x14ac:dyDescent="0.15">
      <c r="A96" s="110" t="s">
        <v>491</v>
      </c>
      <c r="B96" s="74" t="s">
        <v>541</v>
      </c>
      <c r="C96" s="74" t="s">
        <v>528</v>
      </c>
      <c r="D96" s="74" t="s">
        <v>532</v>
      </c>
      <c r="E96" s="57"/>
      <c r="F96" s="76">
        <v>24.99</v>
      </c>
      <c r="G96" s="75">
        <f t="shared" si="4"/>
        <v>0</v>
      </c>
      <c r="H96" s="76">
        <f t="shared" si="5"/>
        <v>24.99</v>
      </c>
      <c r="I96" s="64">
        <f t="shared" si="6"/>
        <v>0</v>
      </c>
      <c r="J96" s="76">
        <v>49.99</v>
      </c>
      <c r="K96" s="111">
        <f t="shared" si="7"/>
        <v>0.50010002000400089</v>
      </c>
    </row>
    <row r="97" spans="1:11" ht="13" thickBot="1" x14ac:dyDescent="0.2">
      <c r="A97" s="112" t="s">
        <v>492</v>
      </c>
      <c r="B97" s="84" t="s">
        <v>541</v>
      </c>
      <c r="C97" s="84" t="s">
        <v>528</v>
      </c>
      <c r="D97" s="84" t="s">
        <v>533</v>
      </c>
      <c r="E97" s="58"/>
      <c r="F97" s="89">
        <v>24.99</v>
      </c>
      <c r="G97" s="92">
        <f t="shared" si="4"/>
        <v>0</v>
      </c>
      <c r="H97" s="89">
        <f t="shared" si="5"/>
        <v>24.99</v>
      </c>
      <c r="I97" s="65">
        <f t="shared" si="6"/>
        <v>0</v>
      </c>
      <c r="J97" s="89">
        <v>49.99</v>
      </c>
      <c r="K97" s="113">
        <f t="shared" si="7"/>
        <v>0.50010002000400089</v>
      </c>
    </row>
    <row r="98" spans="1:11" x14ac:dyDescent="0.15">
      <c r="A98" s="114" t="s">
        <v>493</v>
      </c>
      <c r="B98" s="83" t="s">
        <v>541</v>
      </c>
      <c r="C98" s="83" t="s">
        <v>530</v>
      </c>
      <c r="D98" s="83" t="s">
        <v>395</v>
      </c>
      <c r="E98" s="56"/>
      <c r="F98" s="90">
        <v>24.99</v>
      </c>
      <c r="G98" s="93">
        <f t="shared" si="4"/>
        <v>0</v>
      </c>
      <c r="H98" s="90">
        <f t="shared" si="5"/>
        <v>24.99</v>
      </c>
      <c r="I98" s="63">
        <f t="shared" si="6"/>
        <v>0</v>
      </c>
      <c r="J98" s="90">
        <v>49.99</v>
      </c>
      <c r="K98" s="115">
        <f t="shared" si="7"/>
        <v>0.50010002000400089</v>
      </c>
    </row>
    <row r="99" spans="1:11" x14ac:dyDescent="0.15">
      <c r="A99" s="110" t="s">
        <v>494</v>
      </c>
      <c r="B99" s="74" t="s">
        <v>541</v>
      </c>
      <c r="C99" s="74" t="s">
        <v>530</v>
      </c>
      <c r="D99" s="74" t="s">
        <v>396</v>
      </c>
      <c r="E99" s="57"/>
      <c r="F99" s="76">
        <v>24.99</v>
      </c>
      <c r="G99" s="75">
        <f t="shared" si="4"/>
        <v>0</v>
      </c>
      <c r="H99" s="76">
        <f t="shared" si="5"/>
        <v>24.99</v>
      </c>
      <c r="I99" s="64">
        <f t="shared" si="6"/>
        <v>0</v>
      </c>
      <c r="J99" s="76">
        <v>49.99</v>
      </c>
      <c r="K99" s="111">
        <f t="shared" si="7"/>
        <v>0.50010002000400089</v>
      </c>
    </row>
    <row r="100" spans="1:11" x14ac:dyDescent="0.15">
      <c r="A100" s="110" t="s">
        <v>495</v>
      </c>
      <c r="B100" s="74" t="s">
        <v>541</v>
      </c>
      <c r="C100" s="74" t="s">
        <v>530</v>
      </c>
      <c r="D100" s="74" t="s">
        <v>397</v>
      </c>
      <c r="E100" s="57"/>
      <c r="F100" s="76">
        <v>24.99</v>
      </c>
      <c r="G100" s="75">
        <f t="shared" si="4"/>
        <v>0</v>
      </c>
      <c r="H100" s="76">
        <f t="shared" si="5"/>
        <v>24.99</v>
      </c>
      <c r="I100" s="64">
        <f t="shared" si="6"/>
        <v>0</v>
      </c>
      <c r="J100" s="76">
        <v>49.99</v>
      </c>
      <c r="K100" s="111">
        <f t="shared" si="7"/>
        <v>0.50010002000400089</v>
      </c>
    </row>
    <row r="101" spans="1:11" x14ac:dyDescent="0.15">
      <c r="A101" s="110" t="s">
        <v>496</v>
      </c>
      <c r="B101" s="74" t="s">
        <v>541</v>
      </c>
      <c r="C101" s="74" t="s">
        <v>530</v>
      </c>
      <c r="D101" s="74" t="s">
        <v>532</v>
      </c>
      <c r="E101" s="57"/>
      <c r="F101" s="76">
        <v>24.99</v>
      </c>
      <c r="G101" s="75">
        <f t="shared" si="4"/>
        <v>0</v>
      </c>
      <c r="H101" s="76">
        <f t="shared" si="5"/>
        <v>24.99</v>
      </c>
      <c r="I101" s="64">
        <f t="shared" si="6"/>
        <v>0</v>
      </c>
      <c r="J101" s="76">
        <v>49.99</v>
      </c>
      <c r="K101" s="111">
        <f t="shared" si="7"/>
        <v>0.50010002000400089</v>
      </c>
    </row>
    <row r="102" spans="1:11" ht="13" thickBot="1" x14ac:dyDescent="0.2">
      <c r="A102" s="112" t="s">
        <v>497</v>
      </c>
      <c r="B102" s="84" t="s">
        <v>541</v>
      </c>
      <c r="C102" s="84" t="s">
        <v>530</v>
      </c>
      <c r="D102" s="84" t="s">
        <v>533</v>
      </c>
      <c r="E102" s="58"/>
      <c r="F102" s="89">
        <v>24.99</v>
      </c>
      <c r="G102" s="92">
        <f t="shared" si="4"/>
        <v>0</v>
      </c>
      <c r="H102" s="89">
        <f t="shared" si="5"/>
        <v>24.99</v>
      </c>
      <c r="I102" s="65">
        <f t="shared" si="6"/>
        <v>0</v>
      </c>
      <c r="J102" s="89">
        <v>49.99</v>
      </c>
      <c r="K102" s="113">
        <f t="shared" si="7"/>
        <v>0.50010002000400089</v>
      </c>
    </row>
    <row r="103" spans="1:11" x14ac:dyDescent="0.15">
      <c r="A103" s="114" t="s">
        <v>498</v>
      </c>
      <c r="B103" s="83" t="s">
        <v>542</v>
      </c>
      <c r="C103" s="83" t="s">
        <v>529</v>
      </c>
      <c r="D103" s="83" t="s">
        <v>395</v>
      </c>
      <c r="E103" s="56"/>
      <c r="F103" s="90">
        <v>27.49</v>
      </c>
      <c r="G103" s="93">
        <f t="shared" si="4"/>
        <v>0</v>
      </c>
      <c r="H103" s="90">
        <f t="shared" si="5"/>
        <v>27.49</v>
      </c>
      <c r="I103" s="63">
        <f t="shared" si="6"/>
        <v>0</v>
      </c>
      <c r="J103" s="90">
        <v>54.99</v>
      </c>
      <c r="K103" s="115">
        <f t="shared" si="7"/>
        <v>0.50009092562284052</v>
      </c>
    </row>
    <row r="104" spans="1:11" x14ac:dyDescent="0.15">
      <c r="A104" s="110" t="s">
        <v>499</v>
      </c>
      <c r="B104" s="74" t="s">
        <v>542</v>
      </c>
      <c r="C104" s="74" t="s">
        <v>529</v>
      </c>
      <c r="D104" s="74" t="s">
        <v>396</v>
      </c>
      <c r="E104" s="57"/>
      <c r="F104" s="76">
        <v>27.49</v>
      </c>
      <c r="G104" s="75">
        <f t="shared" si="4"/>
        <v>0</v>
      </c>
      <c r="H104" s="76">
        <f t="shared" si="5"/>
        <v>27.49</v>
      </c>
      <c r="I104" s="64">
        <f t="shared" si="6"/>
        <v>0</v>
      </c>
      <c r="J104" s="76">
        <v>54.99</v>
      </c>
      <c r="K104" s="111">
        <f t="shared" si="7"/>
        <v>0.50009092562284052</v>
      </c>
    </row>
    <row r="105" spans="1:11" x14ac:dyDescent="0.15">
      <c r="A105" s="110" t="s">
        <v>500</v>
      </c>
      <c r="B105" s="74" t="s">
        <v>542</v>
      </c>
      <c r="C105" s="74" t="s">
        <v>529</v>
      </c>
      <c r="D105" s="74" t="s">
        <v>397</v>
      </c>
      <c r="E105" s="57"/>
      <c r="F105" s="76">
        <v>27.49</v>
      </c>
      <c r="G105" s="75">
        <f t="shared" si="4"/>
        <v>0</v>
      </c>
      <c r="H105" s="76">
        <f t="shared" si="5"/>
        <v>27.49</v>
      </c>
      <c r="I105" s="64">
        <f t="shared" si="6"/>
        <v>0</v>
      </c>
      <c r="J105" s="76">
        <v>54.99</v>
      </c>
      <c r="K105" s="111">
        <f t="shared" si="7"/>
        <v>0.50009092562284052</v>
      </c>
    </row>
    <row r="106" spans="1:11" x14ac:dyDescent="0.15">
      <c r="A106" s="110" t="s">
        <v>501</v>
      </c>
      <c r="B106" s="74" t="s">
        <v>542</v>
      </c>
      <c r="C106" s="74" t="s">
        <v>529</v>
      </c>
      <c r="D106" s="74" t="s">
        <v>532</v>
      </c>
      <c r="E106" s="57"/>
      <c r="F106" s="76">
        <v>27.49</v>
      </c>
      <c r="G106" s="75">
        <f t="shared" si="4"/>
        <v>0</v>
      </c>
      <c r="H106" s="76">
        <f t="shared" si="5"/>
        <v>27.49</v>
      </c>
      <c r="I106" s="64">
        <f t="shared" si="6"/>
        <v>0</v>
      </c>
      <c r="J106" s="76">
        <v>54.99</v>
      </c>
      <c r="K106" s="111">
        <f t="shared" si="7"/>
        <v>0.50009092562284052</v>
      </c>
    </row>
    <row r="107" spans="1:11" ht="13" thickBot="1" x14ac:dyDescent="0.2">
      <c r="A107" s="112" t="s">
        <v>502</v>
      </c>
      <c r="B107" s="84" t="s">
        <v>542</v>
      </c>
      <c r="C107" s="84" t="s">
        <v>529</v>
      </c>
      <c r="D107" s="84" t="s">
        <v>533</v>
      </c>
      <c r="E107" s="58"/>
      <c r="F107" s="89">
        <v>27.49</v>
      </c>
      <c r="G107" s="92">
        <f t="shared" si="4"/>
        <v>0</v>
      </c>
      <c r="H107" s="89">
        <f t="shared" si="5"/>
        <v>27.49</v>
      </c>
      <c r="I107" s="65">
        <f t="shared" si="6"/>
        <v>0</v>
      </c>
      <c r="J107" s="89">
        <v>54.99</v>
      </c>
      <c r="K107" s="113">
        <f t="shared" si="7"/>
        <v>0.50009092562284052</v>
      </c>
    </row>
    <row r="108" spans="1:11" x14ac:dyDescent="0.15">
      <c r="A108" s="114" t="s">
        <v>503</v>
      </c>
      <c r="B108" s="83" t="s">
        <v>542</v>
      </c>
      <c r="C108" s="83" t="s">
        <v>530</v>
      </c>
      <c r="D108" s="83" t="s">
        <v>395</v>
      </c>
      <c r="E108" s="56"/>
      <c r="F108" s="90">
        <v>27.49</v>
      </c>
      <c r="G108" s="93">
        <f t="shared" si="4"/>
        <v>0</v>
      </c>
      <c r="H108" s="90">
        <f t="shared" si="5"/>
        <v>27.49</v>
      </c>
      <c r="I108" s="63">
        <f t="shared" si="6"/>
        <v>0</v>
      </c>
      <c r="J108" s="90">
        <v>54.99</v>
      </c>
      <c r="K108" s="115">
        <f t="shared" si="7"/>
        <v>0.50009092562284052</v>
      </c>
    </row>
    <row r="109" spans="1:11" x14ac:dyDescent="0.15">
      <c r="A109" s="110" t="s">
        <v>504</v>
      </c>
      <c r="B109" s="74" t="s">
        <v>542</v>
      </c>
      <c r="C109" s="74" t="s">
        <v>530</v>
      </c>
      <c r="D109" s="74" t="s">
        <v>396</v>
      </c>
      <c r="E109" s="57"/>
      <c r="F109" s="76">
        <v>27.49</v>
      </c>
      <c r="G109" s="75">
        <f t="shared" si="4"/>
        <v>0</v>
      </c>
      <c r="H109" s="76">
        <f t="shared" si="5"/>
        <v>27.49</v>
      </c>
      <c r="I109" s="64">
        <f t="shared" si="6"/>
        <v>0</v>
      </c>
      <c r="J109" s="76">
        <v>54.99</v>
      </c>
      <c r="K109" s="111">
        <f t="shared" si="7"/>
        <v>0.50009092562284052</v>
      </c>
    </row>
    <row r="110" spans="1:11" x14ac:dyDescent="0.15">
      <c r="A110" s="110" t="s">
        <v>505</v>
      </c>
      <c r="B110" s="74" t="s">
        <v>542</v>
      </c>
      <c r="C110" s="74" t="s">
        <v>530</v>
      </c>
      <c r="D110" s="74" t="s">
        <v>397</v>
      </c>
      <c r="E110" s="57"/>
      <c r="F110" s="76">
        <v>27.49</v>
      </c>
      <c r="G110" s="75">
        <f t="shared" si="4"/>
        <v>0</v>
      </c>
      <c r="H110" s="76">
        <f t="shared" si="5"/>
        <v>27.49</v>
      </c>
      <c r="I110" s="64">
        <f t="shared" si="6"/>
        <v>0</v>
      </c>
      <c r="J110" s="76">
        <v>54.99</v>
      </c>
      <c r="K110" s="111">
        <f t="shared" si="7"/>
        <v>0.50009092562284052</v>
      </c>
    </row>
    <row r="111" spans="1:11" x14ac:dyDescent="0.15">
      <c r="A111" s="110" t="s">
        <v>506</v>
      </c>
      <c r="B111" s="74" t="s">
        <v>542</v>
      </c>
      <c r="C111" s="74" t="s">
        <v>530</v>
      </c>
      <c r="D111" s="74" t="s">
        <v>532</v>
      </c>
      <c r="E111" s="57"/>
      <c r="F111" s="76">
        <v>27.49</v>
      </c>
      <c r="G111" s="75">
        <f t="shared" si="4"/>
        <v>0</v>
      </c>
      <c r="H111" s="76">
        <f t="shared" si="5"/>
        <v>27.49</v>
      </c>
      <c r="I111" s="64">
        <f t="shared" si="6"/>
        <v>0</v>
      </c>
      <c r="J111" s="76">
        <v>54.99</v>
      </c>
      <c r="K111" s="111">
        <f t="shared" si="7"/>
        <v>0.50009092562284052</v>
      </c>
    </row>
    <row r="112" spans="1:11" ht="13" thickBot="1" x14ac:dyDescent="0.2">
      <c r="A112" s="112" t="s">
        <v>507</v>
      </c>
      <c r="B112" s="84" t="s">
        <v>542</v>
      </c>
      <c r="C112" s="84" t="s">
        <v>530</v>
      </c>
      <c r="D112" s="84" t="s">
        <v>533</v>
      </c>
      <c r="E112" s="58"/>
      <c r="F112" s="89">
        <v>27.49</v>
      </c>
      <c r="G112" s="92">
        <f t="shared" si="4"/>
        <v>0</v>
      </c>
      <c r="H112" s="89">
        <f t="shared" si="5"/>
        <v>27.49</v>
      </c>
      <c r="I112" s="65">
        <f t="shared" si="6"/>
        <v>0</v>
      </c>
      <c r="J112" s="89">
        <v>54.99</v>
      </c>
      <c r="K112" s="113">
        <f t="shared" si="7"/>
        <v>0.50009092562284052</v>
      </c>
    </row>
    <row r="113" spans="1:11" x14ac:dyDescent="0.15">
      <c r="A113" s="114" t="s">
        <v>508</v>
      </c>
      <c r="B113" s="83" t="s">
        <v>543</v>
      </c>
      <c r="C113" s="83" t="s">
        <v>529</v>
      </c>
      <c r="D113" s="83" t="s">
        <v>395</v>
      </c>
      <c r="E113" s="56"/>
      <c r="F113" s="90">
        <v>29.99</v>
      </c>
      <c r="G113" s="93">
        <f t="shared" si="4"/>
        <v>0</v>
      </c>
      <c r="H113" s="90">
        <f t="shared" si="5"/>
        <v>29.99</v>
      </c>
      <c r="I113" s="63">
        <f t="shared" si="6"/>
        <v>0</v>
      </c>
      <c r="J113" s="90">
        <v>59.99</v>
      </c>
      <c r="K113" s="115">
        <f t="shared" si="7"/>
        <v>0.5000833472245374</v>
      </c>
    </row>
    <row r="114" spans="1:11" x14ac:dyDescent="0.15">
      <c r="A114" s="110" t="s">
        <v>509</v>
      </c>
      <c r="B114" s="74" t="s">
        <v>543</v>
      </c>
      <c r="C114" s="74" t="s">
        <v>529</v>
      </c>
      <c r="D114" s="74" t="s">
        <v>396</v>
      </c>
      <c r="E114" s="57"/>
      <c r="F114" s="76">
        <v>29.99</v>
      </c>
      <c r="G114" s="75">
        <f t="shared" si="4"/>
        <v>0</v>
      </c>
      <c r="H114" s="76">
        <f t="shared" si="5"/>
        <v>29.99</v>
      </c>
      <c r="I114" s="64">
        <f t="shared" si="6"/>
        <v>0</v>
      </c>
      <c r="J114" s="76">
        <v>59.99</v>
      </c>
      <c r="K114" s="111">
        <f t="shared" si="7"/>
        <v>0.5000833472245374</v>
      </c>
    </row>
    <row r="115" spans="1:11" x14ac:dyDescent="0.15">
      <c r="A115" s="110" t="s">
        <v>510</v>
      </c>
      <c r="B115" s="74" t="s">
        <v>543</v>
      </c>
      <c r="C115" s="74" t="s">
        <v>529</v>
      </c>
      <c r="D115" s="74" t="s">
        <v>397</v>
      </c>
      <c r="E115" s="57"/>
      <c r="F115" s="76">
        <v>29.99</v>
      </c>
      <c r="G115" s="75">
        <f t="shared" si="4"/>
        <v>0</v>
      </c>
      <c r="H115" s="76">
        <f t="shared" si="5"/>
        <v>29.99</v>
      </c>
      <c r="I115" s="64">
        <f t="shared" si="6"/>
        <v>0</v>
      </c>
      <c r="J115" s="76">
        <v>59.99</v>
      </c>
      <c r="K115" s="111">
        <f t="shared" si="7"/>
        <v>0.5000833472245374</v>
      </c>
    </row>
    <row r="116" spans="1:11" x14ac:dyDescent="0.15">
      <c r="A116" s="110" t="s">
        <v>511</v>
      </c>
      <c r="B116" s="74" t="s">
        <v>543</v>
      </c>
      <c r="C116" s="74" t="s">
        <v>529</v>
      </c>
      <c r="D116" s="74" t="s">
        <v>532</v>
      </c>
      <c r="E116" s="57"/>
      <c r="F116" s="76">
        <v>29.99</v>
      </c>
      <c r="G116" s="75">
        <f t="shared" si="4"/>
        <v>0</v>
      </c>
      <c r="H116" s="76">
        <f t="shared" si="5"/>
        <v>29.99</v>
      </c>
      <c r="I116" s="64">
        <f t="shared" si="6"/>
        <v>0</v>
      </c>
      <c r="J116" s="76">
        <v>59.99</v>
      </c>
      <c r="K116" s="111">
        <f t="shared" si="7"/>
        <v>0.5000833472245374</v>
      </c>
    </row>
    <row r="117" spans="1:11" ht="13" thickBot="1" x14ac:dyDescent="0.2">
      <c r="A117" s="112" t="s">
        <v>512</v>
      </c>
      <c r="B117" s="84" t="s">
        <v>543</v>
      </c>
      <c r="C117" s="84" t="s">
        <v>529</v>
      </c>
      <c r="D117" s="84" t="s">
        <v>533</v>
      </c>
      <c r="E117" s="58"/>
      <c r="F117" s="89">
        <v>29.99</v>
      </c>
      <c r="G117" s="92">
        <f t="shared" si="4"/>
        <v>0</v>
      </c>
      <c r="H117" s="89">
        <f t="shared" si="5"/>
        <v>29.99</v>
      </c>
      <c r="I117" s="65">
        <f t="shared" si="6"/>
        <v>0</v>
      </c>
      <c r="J117" s="89">
        <v>59.99</v>
      </c>
      <c r="K117" s="113">
        <f t="shared" si="7"/>
        <v>0.5000833472245374</v>
      </c>
    </row>
    <row r="118" spans="1:11" x14ac:dyDescent="0.15">
      <c r="A118" s="114" t="s">
        <v>513</v>
      </c>
      <c r="B118" s="83" t="s">
        <v>543</v>
      </c>
      <c r="C118" s="83" t="s">
        <v>530</v>
      </c>
      <c r="D118" s="83" t="s">
        <v>395</v>
      </c>
      <c r="E118" s="56"/>
      <c r="F118" s="90">
        <v>29.99</v>
      </c>
      <c r="G118" s="93">
        <f t="shared" si="4"/>
        <v>0</v>
      </c>
      <c r="H118" s="90">
        <f t="shared" si="5"/>
        <v>29.99</v>
      </c>
      <c r="I118" s="63">
        <f t="shared" si="6"/>
        <v>0</v>
      </c>
      <c r="J118" s="90">
        <v>59.99</v>
      </c>
      <c r="K118" s="115">
        <f t="shared" si="7"/>
        <v>0.5000833472245374</v>
      </c>
    </row>
    <row r="119" spans="1:11" x14ac:dyDescent="0.15">
      <c r="A119" s="110" t="s">
        <v>514</v>
      </c>
      <c r="B119" s="74" t="s">
        <v>543</v>
      </c>
      <c r="C119" s="74" t="s">
        <v>530</v>
      </c>
      <c r="D119" s="74" t="s">
        <v>396</v>
      </c>
      <c r="E119" s="57"/>
      <c r="F119" s="76">
        <v>29.99</v>
      </c>
      <c r="G119" s="75">
        <f t="shared" si="4"/>
        <v>0</v>
      </c>
      <c r="H119" s="76">
        <f t="shared" si="5"/>
        <v>29.99</v>
      </c>
      <c r="I119" s="64">
        <f t="shared" si="6"/>
        <v>0</v>
      </c>
      <c r="J119" s="76">
        <v>59.99</v>
      </c>
      <c r="K119" s="111">
        <f t="shared" si="7"/>
        <v>0.5000833472245374</v>
      </c>
    </row>
    <row r="120" spans="1:11" x14ac:dyDescent="0.15">
      <c r="A120" s="110" t="s">
        <v>515</v>
      </c>
      <c r="B120" s="74" t="s">
        <v>543</v>
      </c>
      <c r="C120" s="74" t="s">
        <v>530</v>
      </c>
      <c r="D120" s="74" t="s">
        <v>397</v>
      </c>
      <c r="E120" s="57"/>
      <c r="F120" s="76">
        <v>29.99</v>
      </c>
      <c r="G120" s="75">
        <f t="shared" si="4"/>
        <v>0</v>
      </c>
      <c r="H120" s="76">
        <f t="shared" si="5"/>
        <v>29.99</v>
      </c>
      <c r="I120" s="64">
        <f t="shared" si="6"/>
        <v>0</v>
      </c>
      <c r="J120" s="76">
        <v>59.99</v>
      </c>
      <c r="K120" s="111">
        <f t="shared" si="7"/>
        <v>0.5000833472245374</v>
      </c>
    </row>
    <row r="121" spans="1:11" x14ac:dyDescent="0.15">
      <c r="A121" s="110" t="s">
        <v>516</v>
      </c>
      <c r="B121" s="74" t="s">
        <v>543</v>
      </c>
      <c r="C121" s="74" t="s">
        <v>530</v>
      </c>
      <c r="D121" s="74" t="s">
        <v>532</v>
      </c>
      <c r="E121" s="57"/>
      <c r="F121" s="76">
        <v>29.99</v>
      </c>
      <c r="G121" s="75">
        <f t="shared" si="4"/>
        <v>0</v>
      </c>
      <c r="H121" s="76">
        <f t="shared" si="5"/>
        <v>29.99</v>
      </c>
      <c r="I121" s="64">
        <f t="shared" si="6"/>
        <v>0</v>
      </c>
      <c r="J121" s="76">
        <v>59.99</v>
      </c>
      <c r="K121" s="111">
        <f t="shared" si="7"/>
        <v>0.5000833472245374</v>
      </c>
    </row>
    <row r="122" spans="1:11" ht="13" thickBot="1" x14ac:dyDescent="0.2">
      <c r="A122" s="112" t="s">
        <v>517</v>
      </c>
      <c r="B122" s="84" t="s">
        <v>543</v>
      </c>
      <c r="C122" s="84" t="s">
        <v>530</v>
      </c>
      <c r="D122" s="84" t="s">
        <v>533</v>
      </c>
      <c r="E122" s="58"/>
      <c r="F122" s="89">
        <v>29.99</v>
      </c>
      <c r="G122" s="92">
        <f t="shared" si="4"/>
        <v>0</v>
      </c>
      <c r="H122" s="89">
        <f t="shared" si="5"/>
        <v>29.99</v>
      </c>
      <c r="I122" s="65">
        <f t="shared" si="6"/>
        <v>0</v>
      </c>
      <c r="J122" s="89">
        <v>59.99</v>
      </c>
      <c r="K122" s="113">
        <f t="shared" si="7"/>
        <v>0.5000833472245374</v>
      </c>
    </row>
    <row r="123" spans="1:11" x14ac:dyDescent="0.15">
      <c r="A123" s="114" t="s">
        <v>518</v>
      </c>
      <c r="B123" s="83" t="s">
        <v>538</v>
      </c>
      <c r="C123" s="83" t="s">
        <v>530</v>
      </c>
      <c r="D123" s="83" t="s">
        <v>519</v>
      </c>
      <c r="E123" s="56"/>
      <c r="F123" s="90">
        <v>9.99</v>
      </c>
      <c r="G123" s="93">
        <f t="shared" si="4"/>
        <v>0</v>
      </c>
      <c r="H123" s="90">
        <f t="shared" si="5"/>
        <v>9.99</v>
      </c>
      <c r="I123" s="63">
        <f t="shared" si="6"/>
        <v>0</v>
      </c>
      <c r="J123" s="90">
        <v>19.989999999999998</v>
      </c>
      <c r="K123" s="115">
        <f t="shared" si="7"/>
        <v>0.50025012506253119</v>
      </c>
    </row>
    <row r="124" spans="1:11" x14ac:dyDescent="0.15">
      <c r="A124" s="110" t="s">
        <v>520</v>
      </c>
      <c r="B124" s="74" t="s">
        <v>538</v>
      </c>
      <c r="C124" s="74" t="s">
        <v>546</v>
      </c>
      <c r="D124" s="74" t="s">
        <v>519</v>
      </c>
      <c r="E124" s="57"/>
      <c r="F124" s="76">
        <v>9.99</v>
      </c>
      <c r="G124" s="75">
        <f t="shared" si="4"/>
        <v>0</v>
      </c>
      <c r="H124" s="76">
        <f t="shared" si="5"/>
        <v>9.99</v>
      </c>
      <c r="I124" s="64">
        <f t="shared" si="6"/>
        <v>0</v>
      </c>
      <c r="J124" s="76">
        <v>19.989999999999998</v>
      </c>
      <c r="K124" s="111">
        <f t="shared" si="7"/>
        <v>0.50025012506253119</v>
      </c>
    </row>
    <row r="125" spans="1:11" ht="13" thickBot="1" x14ac:dyDescent="0.2">
      <c r="A125" s="112" t="s">
        <v>521</v>
      </c>
      <c r="B125" s="84" t="s">
        <v>538</v>
      </c>
      <c r="C125" s="84" t="s">
        <v>531</v>
      </c>
      <c r="D125" s="84" t="s">
        <v>519</v>
      </c>
      <c r="E125" s="58"/>
      <c r="F125" s="89">
        <v>9.99</v>
      </c>
      <c r="G125" s="92">
        <f t="shared" si="4"/>
        <v>0</v>
      </c>
      <c r="H125" s="89">
        <f t="shared" si="5"/>
        <v>9.99</v>
      </c>
      <c r="I125" s="65">
        <f t="shared" si="6"/>
        <v>0</v>
      </c>
      <c r="J125" s="89">
        <v>19.989999999999998</v>
      </c>
      <c r="K125" s="113">
        <f t="shared" si="7"/>
        <v>0.50025012506253119</v>
      </c>
    </row>
    <row r="126" spans="1:11" x14ac:dyDescent="0.15">
      <c r="A126" s="114" t="s">
        <v>522</v>
      </c>
      <c r="B126" s="83" t="s">
        <v>544</v>
      </c>
      <c r="C126" s="83" t="s">
        <v>530</v>
      </c>
      <c r="D126" s="83" t="s">
        <v>519</v>
      </c>
      <c r="E126" s="56"/>
      <c r="F126" s="90">
        <v>9.99</v>
      </c>
      <c r="G126" s="93">
        <f t="shared" si="4"/>
        <v>0</v>
      </c>
      <c r="H126" s="90">
        <f t="shared" si="5"/>
        <v>9.99</v>
      </c>
      <c r="I126" s="63">
        <f t="shared" si="6"/>
        <v>0</v>
      </c>
      <c r="J126" s="90">
        <v>19.989999999999998</v>
      </c>
      <c r="K126" s="115">
        <f t="shared" si="7"/>
        <v>0.50025012506253119</v>
      </c>
    </row>
    <row r="127" spans="1:11" x14ac:dyDescent="0.15">
      <c r="A127" s="110" t="s">
        <v>523</v>
      </c>
      <c r="B127" s="74" t="s">
        <v>544</v>
      </c>
      <c r="C127" s="74" t="s">
        <v>546</v>
      </c>
      <c r="D127" s="74" t="s">
        <v>519</v>
      </c>
      <c r="E127" s="57"/>
      <c r="F127" s="76">
        <v>9.99</v>
      </c>
      <c r="G127" s="75">
        <f t="shared" si="4"/>
        <v>0</v>
      </c>
      <c r="H127" s="76">
        <f t="shared" si="5"/>
        <v>9.99</v>
      </c>
      <c r="I127" s="64">
        <f t="shared" si="6"/>
        <v>0</v>
      </c>
      <c r="J127" s="76">
        <v>19.989999999999998</v>
      </c>
      <c r="K127" s="111">
        <f t="shared" si="7"/>
        <v>0.50025012506253119</v>
      </c>
    </row>
    <row r="128" spans="1:11" ht="13" thickBot="1" x14ac:dyDescent="0.2">
      <c r="A128" s="112" t="s">
        <v>524</v>
      </c>
      <c r="B128" s="84" t="s">
        <v>544</v>
      </c>
      <c r="C128" s="84" t="s">
        <v>531</v>
      </c>
      <c r="D128" s="84" t="s">
        <v>519</v>
      </c>
      <c r="E128" s="58"/>
      <c r="F128" s="89">
        <v>9.99</v>
      </c>
      <c r="G128" s="92">
        <f t="shared" si="4"/>
        <v>0</v>
      </c>
      <c r="H128" s="89">
        <f t="shared" si="5"/>
        <v>9.99</v>
      </c>
      <c r="I128" s="65">
        <f t="shared" si="6"/>
        <v>0</v>
      </c>
      <c r="J128" s="89">
        <v>19.989999999999998</v>
      </c>
      <c r="K128" s="113">
        <f t="shared" si="7"/>
        <v>0.50025012506253119</v>
      </c>
    </row>
    <row r="129" spans="1:11" x14ac:dyDescent="0.15">
      <c r="A129" s="114" t="s">
        <v>525</v>
      </c>
      <c r="B129" s="83" t="s">
        <v>545</v>
      </c>
      <c r="C129" s="83" t="s">
        <v>530</v>
      </c>
      <c r="D129" s="83" t="s">
        <v>519</v>
      </c>
      <c r="E129" s="56"/>
      <c r="F129" s="90">
        <v>9.99</v>
      </c>
      <c r="G129" s="93">
        <f t="shared" si="4"/>
        <v>0</v>
      </c>
      <c r="H129" s="90">
        <f t="shared" si="5"/>
        <v>9.99</v>
      </c>
      <c r="I129" s="63">
        <f t="shared" si="6"/>
        <v>0</v>
      </c>
      <c r="J129" s="90">
        <v>19.989999999999998</v>
      </c>
      <c r="K129" s="115">
        <f t="shared" si="7"/>
        <v>0.50025012506253119</v>
      </c>
    </row>
    <row r="130" spans="1:11" x14ac:dyDescent="0.15">
      <c r="A130" s="110" t="s">
        <v>526</v>
      </c>
      <c r="B130" s="74" t="s">
        <v>545</v>
      </c>
      <c r="C130" s="74" t="s">
        <v>546</v>
      </c>
      <c r="D130" s="74" t="s">
        <v>519</v>
      </c>
      <c r="E130" s="57"/>
      <c r="F130" s="76">
        <v>9.99</v>
      </c>
      <c r="G130" s="75">
        <f t="shared" si="4"/>
        <v>0</v>
      </c>
      <c r="H130" s="76">
        <f t="shared" si="5"/>
        <v>9.99</v>
      </c>
      <c r="I130" s="64">
        <f t="shared" si="6"/>
        <v>0</v>
      </c>
      <c r="J130" s="76">
        <v>19.989999999999998</v>
      </c>
      <c r="K130" s="111">
        <f t="shared" si="7"/>
        <v>0.50025012506253119</v>
      </c>
    </row>
    <row r="131" spans="1:11" ht="13" thickBot="1" x14ac:dyDescent="0.2">
      <c r="A131" s="112" t="s">
        <v>527</v>
      </c>
      <c r="B131" s="84" t="s">
        <v>545</v>
      </c>
      <c r="C131" s="84" t="s">
        <v>531</v>
      </c>
      <c r="D131" s="84" t="s">
        <v>519</v>
      </c>
      <c r="E131" s="58"/>
      <c r="F131" s="89">
        <v>9.99</v>
      </c>
      <c r="G131" s="92">
        <f t="shared" si="4"/>
        <v>0</v>
      </c>
      <c r="H131" s="89">
        <f t="shared" si="5"/>
        <v>9.99</v>
      </c>
      <c r="I131" s="65">
        <f t="shared" si="6"/>
        <v>0</v>
      </c>
      <c r="J131" s="89">
        <v>19.989999999999998</v>
      </c>
      <c r="K131" s="113">
        <f t="shared" si="7"/>
        <v>0.50025012506253119</v>
      </c>
    </row>
    <row r="132" spans="1:11" ht="13" thickBot="1" x14ac:dyDescent="0.2">
      <c r="E132" s="104">
        <f>SUM(E23:E131)</f>
        <v>0</v>
      </c>
      <c r="I132" s="105">
        <f>SUM(I23:I131)</f>
        <v>0</v>
      </c>
    </row>
  </sheetData>
  <mergeCells count="25">
    <mergeCell ref="A19:A20"/>
    <mergeCell ref="B19:I20"/>
    <mergeCell ref="G9:I9"/>
    <mergeCell ref="G10:I10"/>
    <mergeCell ref="A6:I6"/>
    <mergeCell ref="B15:C15"/>
    <mergeCell ref="G15:I15"/>
    <mergeCell ref="B16:C16"/>
    <mergeCell ref="G16:I16"/>
    <mergeCell ref="B17:C17"/>
    <mergeCell ref="G17:I17"/>
    <mergeCell ref="B10:C10"/>
    <mergeCell ref="B11:C11"/>
    <mergeCell ref="G11:I11"/>
    <mergeCell ref="B12:C12"/>
    <mergeCell ref="G12:I12"/>
    <mergeCell ref="B14:C14"/>
    <mergeCell ref="G14:I14"/>
    <mergeCell ref="A7:C7"/>
    <mergeCell ref="F7:I7"/>
    <mergeCell ref="B8:C8"/>
    <mergeCell ref="G8:I8"/>
    <mergeCell ref="A9:A10"/>
    <mergeCell ref="B9:C9"/>
    <mergeCell ref="F9:F10"/>
  </mergeCells>
  <phoneticPr fontId="2" type="noConversion"/>
  <pageMargins left="0.7" right="0.7" top="0.75" bottom="0.75" header="0.3" footer="0.3"/>
  <pageSetup scale="77" fitToHeight="2" orientation="portrait" horizontalDpi="0" verticalDpi="0"/>
  <colBreaks count="1" manualBreakCount="1">
    <brk id="11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2017 ARBOR SNOW PROGRAM</vt:lpstr>
      <vt:lpstr>2017 SNOWBOARD ORDER FORM</vt:lpstr>
      <vt:lpstr>2017 BINDING ORDER FORM</vt:lpstr>
      <vt:lpstr>2017 APPAREL ORDER FORM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Turley</dc:creator>
  <cp:lastModifiedBy>Microsoft Office User</cp:lastModifiedBy>
  <cp:lastPrinted>2015-12-05T04:13:06Z</cp:lastPrinted>
  <dcterms:created xsi:type="dcterms:W3CDTF">2015-08-23T00:52:11Z</dcterms:created>
  <dcterms:modified xsi:type="dcterms:W3CDTF">2016-01-15T00:16:48Z</dcterms:modified>
</cp:coreProperties>
</file>