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ThisWorkbook"/>
  <mc:AlternateContent xmlns:mc="http://schemas.openxmlformats.org/markup-compatibility/2006">
    <mc:Choice Requires="x15">
      <x15ac:absPath xmlns:x15ac="http://schemas.microsoft.com/office/spreadsheetml/2010/11/ac" url="C:\Users\Jackie\Bob's your Uncle Dropbox\Order Forms\2020 Order Forms\"/>
    </mc:Choice>
  </mc:AlternateContent>
  <xr:revisionPtr revIDLastSave="0" documentId="13_ncr:1_{3E3C01AF-952B-414E-9B2A-ADD0124BE9F7}" xr6:coauthVersionLast="45" xr6:coauthVersionMax="45" xr10:uidLastSave="{00000000-0000-0000-0000-000000000000}"/>
  <bookViews>
    <workbookView xWindow="0" yWindow="0" windowWidth="29040" windowHeight="15600" tabRatio="919" xr2:uid="{00000000-000D-0000-FFFF-FFFF00000000}"/>
  </bookViews>
  <sheets>
    <sheet name="Summary Page" sheetId="36" r:id="rId1"/>
    <sheet name="Sidas Order Form" sheetId="31" r:id="rId2"/>
    <sheet name="Kit Deform-Tools-Accy-Grinder" sheetId="39" r:id="rId3"/>
    <sheet name="Sidas Socks" sheetId="33" r:id="rId4"/>
    <sheet name="Sidas Race" sheetId="32" r:id="rId5"/>
    <sheet name="Thermic " sheetId="37" r:id="rId6"/>
    <sheet name="Thermic Mktg" sheetId="41" r:id="rId7"/>
    <sheet name="Terms - Conditions - Discounts" sheetId="35" r:id="rId8"/>
  </sheets>
  <definedNames>
    <definedName name="_xlnm._FilterDatabase" localSheetId="1" hidden="1">'Sidas Order Form'!$A$11:$Q$24</definedName>
    <definedName name="_xlnm._FilterDatabase" localSheetId="3" hidden="1">'Sidas Socks'!$A$11:$F$16</definedName>
    <definedName name="_xlnm.Print_Area" localSheetId="1">'Sidas Order Form'!$A$2:$Q$200</definedName>
    <definedName name="_xlnm.Print_Area" localSheetId="4">'Sidas Race'!$A$2:$T$40</definedName>
    <definedName name="_xlnm.Print_Area" localSheetId="3">'Sidas Socks'!$A$2:$R$38</definedName>
    <definedName name="_xlnm.Print_Area" localSheetId="7">'Terms - Conditions - Discounts'!$B$2:$I$41</definedName>
    <definedName name="_xlnm.Print_Area" localSheetId="5">'Thermic '!$A$2:$R$209</definedName>
    <definedName name="_xlnm.Print_Area" localSheetId="6">'Thermic Mktg'!$A$2:$R$68</definedName>
    <definedName name="_xlnm.Print_Titles" localSheetId="2">'Kit Deform-Tools-Accy-Grinder'!$10:$10</definedName>
    <definedName name="_xlnm.Print_Titles" localSheetId="1">'Sidas Order Form'!$2:$19</definedName>
    <definedName name="_xlnm.Print_Titles" localSheetId="4">'Sidas Race'!$2:$18</definedName>
    <definedName name="_xlnm.Print_Titles" localSheetId="3">'Sidas Socks'!$2:$18</definedName>
    <definedName name="_xlnm.Print_Titles" localSheetId="5">'Thermic '!$2:$20</definedName>
    <definedName name="_xlnm.Print_Titles" localSheetId="6">'Thermic Mktg'!$2:$20</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2" i="36" l="1"/>
  <c r="K22" i="36"/>
  <c r="N195" i="31" l="1"/>
  <c r="N196" i="31"/>
  <c r="Q196" i="31" s="1"/>
  <c r="N197" i="31"/>
  <c r="Q197" i="31" s="1"/>
  <c r="N198" i="31"/>
  <c r="Q198" i="31" s="1"/>
  <c r="N199" i="31"/>
  <c r="Q199" i="31" s="1"/>
  <c r="N200" i="31"/>
  <c r="N188" i="31"/>
  <c r="N190" i="31"/>
  <c r="N191" i="31"/>
  <c r="N192" i="31"/>
  <c r="Q192" i="31" s="1"/>
  <c r="N193" i="31"/>
  <c r="N179" i="31"/>
  <c r="N180" i="31"/>
  <c r="N181" i="31"/>
  <c r="N182" i="31"/>
  <c r="N183" i="31"/>
  <c r="N184" i="31"/>
  <c r="N185" i="31"/>
  <c r="N186" i="31"/>
  <c r="N160" i="31"/>
  <c r="N161" i="31"/>
  <c r="N162" i="31"/>
  <c r="N163" i="31"/>
  <c r="N165" i="31"/>
  <c r="N166" i="31"/>
  <c r="N167" i="31"/>
  <c r="N168" i="31"/>
  <c r="N169" i="31"/>
  <c r="N170" i="31"/>
  <c r="N171" i="31"/>
  <c r="N172" i="31"/>
  <c r="N173" i="31"/>
  <c r="N174" i="31"/>
  <c r="N148" i="31"/>
  <c r="N149" i="31"/>
  <c r="N151" i="31"/>
  <c r="N152" i="31"/>
  <c r="N153" i="31"/>
  <c r="N154" i="31"/>
  <c r="N155" i="31"/>
  <c r="N156" i="31"/>
  <c r="N82" i="31"/>
  <c r="Q82" i="31" s="1"/>
  <c r="N76" i="31"/>
  <c r="O136" i="37"/>
  <c r="O137" i="37"/>
  <c r="O130" i="37"/>
  <c r="O47" i="37"/>
  <c r="O23" i="41"/>
  <c r="R23" i="41" s="1"/>
  <c r="O68" i="41"/>
  <c r="R68" i="41" s="1"/>
  <c r="O67" i="41"/>
  <c r="R67" i="41" s="1"/>
  <c r="O66" i="41"/>
  <c r="R66" i="41" s="1"/>
  <c r="O65" i="41"/>
  <c r="R65" i="41" s="1"/>
  <c r="O63" i="41"/>
  <c r="R63" i="41" s="1"/>
  <c r="O62" i="41"/>
  <c r="R62" i="41" s="1"/>
  <c r="O61" i="41"/>
  <c r="R61" i="41" s="1"/>
  <c r="O60" i="41"/>
  <c r="R60" i="41" s="1"/>
  <c r="O59" i="41"/>
  <c r="R59" i="41" s="1"/>
  <c r="O58" i="41"/>
  <c r="R58" i="41" s="1"/>
  <c r="O56" i="41"/>
  <c r="R56" i="41" s="1"/>
  <c r="O55" i="41"/>
  <c r="R55" i="41" s="1"/>
  <c r="O54" i="41"/>
  <c r="R54" i="41" s="1"/>
  <c r="O53" i="41"/>
  <c r="R53" i="41" s="1"/>
  <c r="O52" i="41"/>
  <c r="R52" i="41" s="1"/>
  <c r="O51" i="41"/>
  <c r="R51" i="41" s="1"/>
  <c r="O50" i="41"/>
  <c r="R50" i="41" s="1"/>
  <c r="O49" i="41"/>
  <c r="R49" i="41" s="1"/>
  <c r="O48" i="41"/>
  <c r="R48" i="41" s="1"/>
  <c r="O47" i="41"/>
  <c r="R47" i="41" s="1"/>
  <c r="O46" i="41"/>
  <c r="R46" i="41" s="1"/>
  <c r="O45" i="41"/>
  <c r="R45" i="41" s="1"/>
  <c r="O44" i="41"/>
  <c r="R44" i="41" s="1"/>
  <c r="O43" i="41"/>
  <c r="R43" i="41" s="1"/>
  <c r="O42" i="41"/>
  <c r="R42" i="41" s="1"/>
  <c r="O41" i="41"/>
  <c r="R41" i="41" s="1"/>
  <c r="O40" i="41"/>
  <c r="R40" i="41" s="1"/>
  <c r="O39" i="41"/>
  <c r="R39" i="41" s="1"/>
  <c r="O38" i="41"/>
  <c r="R38" i="41" s="1"/>
  <c r="O37" i="41"/>
  <c r="R37" i="41" s="1"/>
  <c r="O36" i="41"/>
  <c r="R36" i="41" s="1"/>
  <c r="O35" i="41"/>
  <c r="R35" i="41" s="1"/>
  <c r="O34" i="41"/>
  <c r="R34" i="41" s="1"/>
  <c r="O33" i="41"/>
  <c r="R33" i="41" s="1"/>
  <c r="O32" i="41"/>
  <c r="R32" i="41" s="1"/>
  <c r="O31" i="41"/>
  <c r="R31" i="41" s="1"/>
  <c r="O29" i="41"/>
  <c r="R29" i="41" s="1"/>
  <c r="O28" i="41"/>
  <c r="R28" i="41" s="1"/>
  <c r="O27" i="41"/>
  <c r="R27" i="41" s="1"/>
  <c r="O26" i="41"/>
  <c r="R26" i="41" s="1"/>
  <c r="O25" i="41"/>
  <c r="R25" i="41" s="1"/>
  <c r="O24" i="41"/>
  <c r="R24" i="41" s="1"/>
  <c r="R19" i="41"/>
  <c r="N57" i="31"/>
  <c r="Q57" i="31" s="1"/>
  <c r="Q12" i="41" l="1"/>
  <c r="Q19" i="41" s="1"/>
  <c r="P12" i="41"/>
  <c r="P19" i="41" s="1"/>
  <c r="N75" i="31" l="1"/>
  <c r="Q75" i="31" s="1"/>
  <c r="N74" i="31"/>
  <c r="Q74" i="31" s="1"/>
  <c r="N73" i="31"/>
  <c r="Q73" i="31" s="1"/>
  <c r="N72" i="31"/>
  <c r="Q72" i="31" s="1"/>
  <c r="N71" i="31"/>
  <c r="Q71" i="31" s="1"/>
  <c r="J15" i="39" l="1"/>
  <c r="D21" i="36" s="1"/>
  <c r="N69" i="31"/>
  <c r="Q69" i="31" s="1"/>
  <c r="N68" i="31"/>
  <c r="Q68" i="31" s="1"/>
  <c r="O40" i="33"/>
  <c r="R40" i="33" s="1"/>
  <c r="O39" i="33"/>
  <c r="R39" i="33" s="1"/>
  <c r="O38" i="33"/>
  <c r="R38" i="33" s="1"/>
  <c r="O37" i="33"/>
  <c r="R37" i="33" s="1"/>
  <c r="O36" i="33"/>
  <c r="R36" i="33" s="1"/>
  <c r="O35" i="33"/>
  <c r="R35" i="33" s="1"/>
  <c r="Q181" i="31"/>
  <c r="Q200" i="31"/>
  <c r="Q193" i="31"/>
  <c r="Q191" i="31" l="1"/>
  <c r="Q186" i="31"/>
  <c r="Q184" i="31"/>
  <c r="Q189" i="31"/>
  <c r="N59" i="31"/>
  <c r="Q59" i="31" s="1"/>
  <c r="N43" i="31"/>
  <c r="Q43" i="31" s="1"/>
  <c r="N44" i="31"/>
  <c r="Q44" i="31" s="1"/>
  <c r="N45" i="31"/>
  <c r="Q45" i="31" s="1"/>
  <c r="Q160" i="31"/>
  <c r="Q164" i="31"/>
  <c r="Q163" i="31"/>
  <c r="Q162" i="31"/>
  <c r="Q161" i="31"/>
  <c r="N41" i="31"/>
  <c r="Q41" i="31" s="1"/>
  <c r="N40" i="31"/>
  <c r="Q40" i="31" s="1"/>
  <c r="N39" i="31"/>
  <c r="Q39" i="31" s="1"/>
  <c r="N38" i="31"/>
  <c r="Q38" i="31" s="1"/>
  <c r="N37" i="31"/>
  <c r="Q37" i="31" s="1"/>
  <c r="N36" i="31"/>
  <c r="Q36" i="31" s="1"/>
  <c r="N35" i="31"/>
  <c r="Q35" i="31" s="1"/>
  <c r="N34" i="31"/>
  <c r="Q34" i="31" s="1"/>
  <c r="Q185" i="31" l="1"/>
  <c r="L364" i="39" l="1"/>
  <c r="L349" i="39"/>
  <c r="L337" i="39"/>
  <c r="L324" i="39"/>
  <c r="L320" i="39"/>
  <c r="L319" i="39"/>
  <c r="L317" i="39"/>
  <c r="L302" i="39"/>
  <c r="L300" i="39"/>
  <c r="L260" i="39"/>
  <c r="L231" i="39"/>
  <c r="L219" i="39"/>
  <c r="L212" i="39"/>
  <c r="L207" i="39"/>
  <c r="L201" i="39"/>
  <c r="L193" i="39"/>
  <c r="L186" i="39"/>
  <c r="L182" i="39"/>
  <c r="L179" i="39"/>
  <c r="L175" i="39"/>
  <c r="L171" i="39"/>
  <c r="L168" i="39"/>
  <c r="L164" i="39"/>
  <c r="L160" i="39"/>
  <c r="L153" i="39"/>
  <c r="L149" i="39"/>
  <c r="L146" i="39"/>
  <c r="L143" i="39"/>
  <c r="L139" i="39"/>
  <c r="L135" i="39"/>
  <c r="L132" i="39"/>
  <c r="L128" i="39"/>
  <c r="L125" i="39"/>
  <c r="L121" i="39"/>
  <c r="L118" i="39"/>
  <c r="L115" i="39"/>
  <c r="L111" i="39"/>
  <c r="L108" i="39"/>
  <c r="L104" i="39"/>
  <c r="L96" i="39"/>
  <c r="L91" i="39"/>
  <c r="L84" i="39"/>
  <c r="L68" i="39"/>
  <c r="L51" i="39"/>
  <c r="L25" i="39"/>
  <c r="D22" i="36"/>
  <c r="K15" i="39" l="1"/>
  <c r="E21" i="36" s="1"/>
  <c r="N111" i="31" l="1"/>
  <c r="Q111" i="31" s="1"/>
  <c r="N78" i="31"/>
  <c r="Q78" i="31" s="1"/>
  <c r="O25" i="33"/>
  <c r="R25" i="33" s="1"/>
  <c r="E22" i="36" l="1"/>
  <c r="N56" i="31"/>
  <c r="Q56" i="31" s="1"/>
  <c r="N55" i="31"/>
  <c r="Q55" i="31" s="1"/>
  <c r="O191" i="37" l="1"/>
  <c r="R191" i="37" s="1"/>
  <c r="O190" i="37"/>
  <c r="R190" i="37" s="1"/>
  <c r="O189" i="37"/>
  <c r="R189" i="37" s="1"/>
  <c r="O172" i="37"/>
  <c r="R172" i="37" s="1"/>
  <c r="O153" i="37"/>
  <c r="R153" i="37" s="1"/>
  <c r="O81" i="37"/>
  <c r="R81" i="37" s="1"/>
  <c r="O82" i="37"/>
  <c r="R82" i="37" s="1"/>
  <c r="O75" i="37"/>
  <c r="R75" i="37" s="1"/>
  <c r="O74" i="37"/>
  <c r="R74" i="37" s="1"/>
  <c r="O73" i="37"/>
  <c r="R73" i="37" s="1"/>
  <c r="O72" i="37"/>
  <c r="R72" i="37" s="1"/>
  <c r="O71" i="37"/>
  <c r="R71" i="37" s="1"/>
  <c r="O119" i="37"/>
  <c r="R119" i="37" s="1"/>
  <c r="O118" i="37"/>
  <c r="R118" i="37" s="1"/>
  <c r="O38" i="37"/>
  <c r="R38" i="37" s="1"/>
  <c r="O37" i="37"/>
  <c r="R37" i="37" s="1"/>
  <c r="O36" i="37"/>
  <c r="R36" i="37" s="1"/>
  <c r="O35" i="37"/>
  <c r="R35" i="37" s="1"/>
  <c r="O31" i="37"/>
  <c r="R31" i="37" s="1"/>
  <c r="O28" i="37"/>
  <c r="R28" i="37" s="1"/>
  <c r="O27" i="37"/>
  <c r="R27" i="37" s="1"/>
  <c r="O26" i="37"/>
  <c r="R26" i="37" s="1"/>
  <c r="O25" i="37"/>
  <c r="R25" i="37" s="1"/>
  <c r="O24" i="37"/>
  <c r="R24" i="37" s="1"/>
  <c r="O207" i="37" l="1"/>
  <c r="R207" i="37" s="1"/>
  <c r="O206" i="37"/>
  <c r="R206" i="37" s="1"/>
  <c r="O205" i="37"/>
  <c r="R205" i="37" s="1"/>
  <c r="O204" i="37"/>
  <c r="R204" i="37" s="1"/>
  <c r="O203" i="37"/>
  <c r="R203" i="37" s="1"/>
  <c r="O202" i="37"/>
  <c r="R202" i="37" s="1"/>
  <c r="O201" i="37"/>
  <c r="R201" i="37" s="1"/>
  <c r="O200" i="37"/>
  <c r="R200" i="37" s="1"/>
  <c r="O199" i="37"/>
  <c r="R199" i="37" s="1"/>
  <c r="O198" i="37"/>
  <c r="R198" i="37" s="1"/>
  <c r="O197" i="37"/>
  <c r="R197" i="37" s="1"/>
  <c r="O193" i="37"/>
  <c r="R193" i="37" s="1"/>
  <c r="O192" i="37"/>
  <c r="R192" i="37" s="1"/>
  <c r="O186" i="37"/>
  <c r="R186" i="37" s="1"/>
  <c r="O185" i="37"/>
  <c r="R185" i="37" s="1"/>
  <c r="O184" i="37"/>
  <c r="R184" i="37" s="1"/>
  <c r="O182" i="37"/>
  <c r="R182" i="37" s="1"/>
  <c r="O181" i="37"/>
  <c r="R181" i="37" s="1"/>
  <c r="O177" i="37"/>
  <c r="R177" i="37" s="1"/>
  <c r="O176" i="37"/>
  <c r="R176" i="37" s="1"/>
  <c r="O175" i="37"/>
  <c r="R175" i="37" s="1"/>
  <c r="O174" i="37"/>
  <c r="R174" i="37" s="1"/>
  <c r="O173" i="37"/>
  <c r="R173" i="37" s="1"/>
  <c r="O169" i="37"/>
  <c r="R169" i="37" s="1"/>
  <c r="O167" i="37"/>
  <c r="O166" i="37"/>
  <c r="R166" i="37" s="1"/>
  <c r="O164" i="37"/>
  <c r="O163" i="37"/>
  <c r="R163" i="37" s="1"/>
  <c r="O157" i="37"/>
  <c r="R157" i="37" s="1"/>
  <c r="O156" i="37"/>
  <c r="R156" i="37" s="1"/>
  <c r="O155" i="37"/>
  <c r="R155" i="37" s="1"/>
  <c r="O154" i="37"/>
  <c r="R154" i="37" s="1"/>
  <c r="O152" i="37"/>
  <c r="R152" i="37" s="1"/>
  <c r="O148" i="37"/>
  <c r="R148" i="37" s="1"/>
  <c r="O147" i="37"/>
  <c r="R147" i="37" s="1"/>
  <c r="O143" i="37"/>
  <c r="R143" i="37" s="1"/>
  <c r="O145" i="37"/>
  <c r="R145" i="37" s="1"/>
  <c r="O144" i="37"/>
  <c r="R144" i="37" s="1"/>
  <c r="O139" i="37"/>
  <c r="R139" i="37" s="1"/>
  <c r="O138" i="37"/>
  <c r="R138" i="37" s="1"/>
  <c r="R137" i="37"/>
  <c r="R136" i="37"/>
  <c r="O132" i="37"/>
  <c r="R132" i="37" s="1"/>
  <c r="O131" i="37"/>
  <c r="R131" i="37" s="1"/>
  <c r="R130" i="37"/>
  <c r="O129" i="37"/>
  <c r="R129" i="37" s="1"/>
  <c r="O128" i="37"/>
  <c r="O127" i="37"/>
  <c r="R127" i="37" s="1"/>
  <c r="O121" i="37"/>
  <c r="R121" i="37" s="1"/>
  <c r="O120" i="37"/>
  <c r="R120" i="37" s="1"/>
  <c r="O117" i="37"/>
  <c r="R117" i="37" s="1"/>
  <c r="O116" i="37"/>
  <c r="R116" i="37" s="1"/>
  <c r="O115" i="37"/>
  <c r="R115" i="37" s="1"/>
  <c r="O114" i="37"/>
  <c r="R114" i="37" s="1"/>
  <c r="O113" i="37"/>
  <c r="R113" i="37" s="1"/>
  <c r="O112" i="37"/>
  <c r="R112" i="37" s="1"/>
  <c r="O111" i="37"/>
  <c r="R111" i="37" s="1"/>
  <c r="O110" i="37"/>
  <c r="R110" i="37" s="1"/>
  <c r="O109" i="37"/>
  <c r="R109" i="37" s="1"/>
  <c r="O108" i="37"/>
  <c r="R108" i="37" s="1"/>
  <c r="O104" i="37"/>
  <c r="R104" i="37" s="1"/>
  <c r="O103" i="37"/>
  <c r="R103" i="37" s="1"/>
  <c r="O102" i="37"/>
  <c r="R102" i="37" s="1"/>
  <c r="O101" i="37"/>
  <c r="R101" i="37" s="1"/>
  <c r="O100" i="37"/>
  <c r="R100" i="37" s="1"/>
  <c r="O99" i="37"/>
  <c r="R99" i="37" s="1"/>
  <c r="O95" i="37"/>
  <c r="R95" i="37" s="1"/>
  <c r="O94" i="37"/>
  <c r="R94" i="37" s="1"/>
  <c r="O93" i="37"/>
  <c r="R93" i="37" s="1"/>
  <c r="O90" i="37"/>
  <c r="R90" i="37" s="1"/>
  <c r="O89" i="37"/>
  <c r="R89" i="37" s="1"/>
  <c r="O88" i="37"/>
  <c r="R88" i="37" s="1"/>
  <c r="O87" i="37"/>
  <c r="R87" i="37" s="1"/>
  <c r="O85" i="37"/>
  <c r="R85" i="37" s="1"/>
  <c r="O84" i="37"/>
  <c r="R84" i="37" s="1"/>
  <c r="O83" i="37"/>
  <c r="R83" i="37" s="1"/>
  <c r="O77" i="37"/>
  <c r="R77" i="37" s="1"/>
  <c r="O76" i="37"/>
  <c r="O66" i="37"/>
  <c r="R66" i="37" s="1"/>
  <c r="O65" i="37"/>
  <c r="R65" i="37" s="1"/>
  <c r="O64" i="37"/>
  <c r="R64" i="37" s="1"/>
  <c r="O63" i="37"/>
  <c r="R63" i="37" s="1"/>
  <c r="O62" i="37"/>
  <c r="R62" i="37" s="1"/>
  <c r="O58" i="37"/>
  <c r="R58" i="37" s="1"/>
  <c r="O57" i="37"/>
  <c r="R57" i="37" s="1"/>
  <c r="O56" i="37"/>
  <c r="R56" i="37" s="1"/>
  <c r="O55" i="37"/>
  <c r="R55" i="37" s="1"/>
  <c r="O54" i="37"/>
  <c r="R54" i="37" s="1"/>
  <c r="O53" i="37"/>
  <c r="R53" i="37" s="1"/>
  <c r="O48" i="37"/>
  <c r="R48" i="37" s="1"/>
  <c r="R47" i="37"/>
  <c r="O46" i="37"/>
  <c r="R46" i="37" s="1"/>
  <c r="O45" i="37"/>
  <c r="R45" i="37" s="1"/>
  <c r="O44" i="37"/>
  <c r="R44" i="37" s="1"/>
  <c r="O43" i="37"/>
  <c r="R43" i="37" s="1"/>
  <c r="O42" i="37"/>
  <c r="R42" i="37" s="1"/>
  <c r="O41" i="37"/>
  <c r="R41" i="37" s="1"/>
  <c r="O39" i="37"/>
  <c r="R39" i="37" s="1"/>
  <c r="O30" i="37"/>
  <c r="R30" i="37" s="1"/>
  <c r="O29" i="37"/>
  <c r="R29" i="37" s="1"/>
  <c r="R19" i="37"/>
  <c r="Q17" i="37" l="1"/>
  <c r="L16" i="36" s="1"/>
  <c r="P15" i="37"/>
  <c r="K14" i="36" s="1"/>
  <c r="P17" i="37"/>
  <c r="K16" i="36" s="1"/>
  <c r="P16" i="37"/>
  <c r="K15" i="36" s="1"/>
  <c r="P13" i="37"/>
  <c r="K12" i="36" s="1"/>
  <c r="P14" i="37"/>
  <c r="K13" i="36" s="1"/>
  <c r="P12" i="37"/>
  <c r="Q12" i="37"/>
  <c r="L11" i="36" s="1"/>
  <c r="Q15" i="37"/>
  <c r="L14" i="36" s="1"/>
  <c r="Q16" i="37"/>
  <c r="L15" i="36" s="1"/>
  <c r="R128" i="37"/>
  <c r="Q13" i="37" s="1"/>
  <c r="L12" i="36" s="1"/>
  <c r="R76" i="37"/>
  <c r="Q14" i="37" s="1"/>
  <c r="L13" i="36" s="1"/>
  <c r="E35" i="36"/>
  <c r="D35" i="36"/>
  <c r="N24" i="31"/>
  <c r="N23" i="31"/>
  <c r="N22" i="31"/>
  <c r="P19" i="37" l="1"/>
  <c r="K17" i="36" s="1"/>
  <c r="K11" i="36"/>
  <c r="Q19" i="37"/>
  <c r="L17" i="36" s="1"/>
  <c r="Q24" i="31" l="1"/>
  <c r="Q23" i="31"/>
  <c r="Q22" i="31"/>
  <c r="O12" i="31"/>
  <c r="D11" i="36" s="1"/>
  <c r="O33" i="33"/>
  <c r="R33" i="33" s="1"/>
  <c r="O32" i="33"/>
  <c r="O29" i="33"/>
  <c r="R29" i="33" s="1"/>
  <c r="O28" i="33"/>
  <c r="R28" i="33" s="1"/>
  <c r="O27" i="33"/>
  <c r="R27" i="33" s="1"/>
  <c r="O26" i="33"/>
  <c r="R26" i="33" s="1"/>
  <c r="O24" i="33"/>
  <c r="R24" i="33" s="1"/>
  <c r="O23" i="33"/>
  <c r="R23" i="33" s="1"/>
  <c r="O22" i="33"/>
  <c r="R22" i="33" s="1"/>
  <c r="O21" i="33"/>
  <c r="O180" i="33"/>
  <c r="R180" i="33" s="1"/>
  <c r="O179" i="33"/>
  <c r="R179" i="33" s="1"/>
  <c r="O178" i="33"/>
  <c r="R178" i="33" s="1"/>
  <c r="O177" i="33"/>
  <c r="R177" i="33" s="1"/>
  <c r="O176" i="33"/>
  <c r="R176" i="33" s="1"/>
  <c r="O175" i="33"/>
  <c r="R175" i="33"/>
  <c r="O173" i="33"/>
  <c r="R173" i="33" s="1"/>
  <c r="O172" i="33"/>
  <c r="R172" i="33" s="1"/>
  <c r="O171" i="33"/>
  <c r="R171" i="33" s="1"/>
  <c r="O167" i="33"/>
  <c r="R167" i="33"/>
  <c r="O166" i="33"/>
  <c r="R166" i="33" s="1"/>
  <c r="O165" i="33"/>
  <c r="R165" i="33" s="1"/>
  <c r="O164" i="33"/>
  <c r="R164" i="33" s="1"/>
  <c r="O163" i="33"/>
  <c r="R163" i="33"/>
  <c r="Q24" i="32"/>
  <c r="T24" i="32" s="1"/>
  <c r="Q187" i="32"/>
  <c r="T187" i="32" s="1"/>
  <c r="Q186" i="32"/>
  <c r="T186" i="32" s="1"/>
  <c r="Q185" i="32"/>
  <c r="T185" i="32" s="1"/>
  <c r="Q184" i="32"/>
  <c r="T184" i="32" s="1"/>
  <c r="Q183" i="32"/>
  <c r="T183" i="32" s="1"/>
  <c r="Q182" i="32"/>
  <c r="T182" i="32" s="1"/>
  <c r="Q180" i="32"/>
  <c r="T180" i="32" s="1"/>
  <c r="Q179" i="32"/>
  <c r="T179" i="32"/>
  <c r="Q178" i="32"/>
  <c r="T178" i="32" s="1"/>
  <c r="Q174" i="32"/>
  <c r="T174" i="32" s="1"/>
  <c r="Q173" i="32"/>
  <c r="T173" i="32" s="1"/>
  <c r="Q172" i="32"/>
  <c r="T172" i="32" s="1"/>
  <c r="Q171" i="32"/>
  <c r="T171" i="32" s="1"/>
  <c r="Q170" i="32"/>
  <c r="T170" i="32" s="1"/>
  <c r="Q39" i="32"/>
  <c r="T39" i="32" s="1"/>
  <c r="Q37" i="32"/>
  <c r="T37" i="32" s="1"/>
  <c r="Q36" i="32"/>
  <c r="T36" i="32" s="1"/>
  <c r="Q35" i="32"/>
  <c r="T35" i="32" s="1"/>
  <c r="Q33" i="32"/>
  <c r="T33" i="32" s="1"/>
  <c r="Q32" i="32"/>
  <c r="T32" i="32" s="1"/>
  <c r="Q31" i="32"/>
  <c r="T31" i="32" s="1"/>
  <c r="Q29" i="32"/>
  <c r="T29" i="32" s="1"/>
  <c r="Q28" i="32"/>
  <c r="T28" i="32" s="1"/>
  <c r="Q26" i="32"/>
  <c r="T26" i="32" s="1"/>
  <c r="Q23" i="32"/>
  <c r="T23" i="32" s="1"/>
  <c r="Q22" i="32"/>
  <c r="Q152" i="31"/>
  <c r="N81" i="31"/>
  <c r="Q81" i="31" s="1"/>
  <c r="N80" i="31"/>
  <c r="Q80" i="31" s="1"/>
  <c r="N79" i="31"/>
  <c r="Q79" i="31" s="1"/>
  <c r="N101" i="31"/>
  <c r="Q101" i="31" s="1"/>
  <c r="N102" i="31"/>
  <c r="Q102" i="31" s="1"/>
  <c r="N103" i="31"/>
  <c r="Q103" i="31" s="1"/>
  <c r="Q195" i="31"/>
  <c r="Q190" i="31"/>
  <c r="Q188" i="31"/>
  <c r="Q183" i="31"/>
  <c r="Q182" i="31"/>
  <c r="Q180" i="31"/>
  <c r="Q179" i="31"/>
  <c r="Q174" i="31"/>
  <c r="Q173" i="31"/>
  <c r="Q172" i="31"/>
  <c r="Q171" i="31"/>
  <c r="Q170" i="31"/>
  <c r="Q169" i="31"/>
  <c r="Q168" i="31"/>
  <c r="Q167" i="31"/>
  <c r="Q166" i="31"/>
  <c r="Q165" i="31"/>
  <c r="A157" i="31"/>
  <c r="Q156" i="31"/>
  <c r="Q155" i="31"/>
  <c r="Q154" i="31"/>
  <c r="Q153" i="31"/>
  <c r="Q151" i="31"/>
  <c r="Q150" i="31"/>
  <c r="Q149" i="31"/>
  <c r="N146" i="31"/>
  <c r="Q146" i="31" s="1"/>
  <c r="N145" i="31"/>
  <c r="Q145" i="31" s="1"/>
  <c r="N144" i="31"/>
  <c r="Q144" i="31" s="1"/>
  <c r="N141" i="31"/>
  <c r="Q141" i="31" s="1"/>
  <c r="N140" i="31"/>
  <c r="Q140" i="31" s="1"/>
  <c r="N139" i="31"/>
  <c r="Q139" i="31" s="1"/>
  <c r="N138" i="31"/>
  <c r="Q138" i="31" s="1"/>
  <c r="N137" i="31"/>
  <c r="Q137" i="31" s="1"/>
  <c r="N136" i="31"/>
  <c r="Q136" i="31" s="1"/>
  <c r="N135" i="31"/>
  <c r="Q135" i="31" s="1"/>
  <c r="N134" i="31"/>
  <c r="Q134" i="31" s="1"/>
  <c r="N133" i="31"/>
  <c r="Q133" i="31" s="1"/>
  <c r="N132" i="31"/>
  <c r="Q132" i="31" s="1"/>
  <c r="N131" i="31"/>
  <c r="Q131" i="31" s="1"/>
  <c r="N130" i="31"/>
  <c r="Q130" i="31" s="1"/>
  <c r="N129" i="31"/>
  <c r="Q129" i="31" s="1"/>
  <c r="N128" i="31"/>
  <c r="Q128" i="31" s="1"/>
  <c r="N127" i="31"/>
  <c r="Q127" i="31" s="1"/>
  <c r="N126" i="31"/>
  <c r="Q126" i="31" s="1"/>
  <c r="N125" i="31"/>
  <c r="Q125" i="31" s="1"/>
  <c r="N121" i="31"/>
  <c r="Q121" i="31" s="1"/>
  <c r="N120" i="31"/>
  <c r="Q120" i="31" s="1"/>
  <c r="N119" i="31"/>
  <c r="Q119" i="31" s="1"/>
  <c r="N118" i="31"/>
  <c r="Q118" i="31" s="1"/>
  <c r="N117" i="31"/>
  <c r="Q117" i="31" s="1"/>
  <c r="N116" i="31"/>
  <c r="Q116" i="31" s="1"/>
  <c r="N115" i="31"/>
  <c r="Q115" i="31" s="1"/>
  <c r="N110" i="31"/>
  <c r="Q110" i="31" s="1"/>
  <c r="N109" i="31"/>
  <c r="Q109" i="31" s="1"/>
  <c r="N108" i="31"/>
  <c r="Q108" i="31" s="1"/>
  <c r="N104" i="31"/>
  <c r="Q104" i="31" s="1"/>
  <c r="N100" i="31"/>
  <c r="Q100" i="31" s="1"/>
  <c r="N99" i="31"/>
  <c r="Q99" i="31" s="1"/>
  <c r="N98" i="31"/>
  <c r="Q98" i="31" s="1"/>
  <c r="A95" i="31"/>
  <c r="N94" i="31"/>
  <c r="Q94" i="31" s="1"/>
  <c r="N93" i="31"/>
  <c r="Q93" i="31" s="1"/>
  <c r="N91" i="31"/>
  <c r="A89" i="31"/>
  <c r="N88" i="31"/>
  <c r="Q88" i="31" s="1"/>
  <c r="N87" i="31"/>
  <c r="Q87" i="31" s="1"/>
  <c r="Q63" i="31"/>
  <c r="Q61" i="31"/>
  <c r="N62" i="31"/>
  <c r="Q62" i="31" s="1"/>
  <c r="N58" i="31"/>
  <c r="Q58" i="31" s="1"/>
  <c r="N54" i="31"/>
  <c r="Q54" i="31" s="1"/>
  <c r="N53" i="31"/>
  <c r="Q53" i="31" s="1"/>
  <c r="N52" i="31"/>
  <c r="Q52" i="31" s="1"/>
  <c r="N51" i="31"/>
  <c r="Q51" i="31" s="1"/>
  <c r="N50" i="31"/>
  <c r="Q50" i="31" s="1"/>
  <c r="N49" i="31"/>
  <c r="Q49" i="31" s="1"/>
  <c r="N48" i="31"/>
  <c r="Q48" i="31" s="1"/>
  <c r="N47" i="31"/>
  <c r="Q47" i="31" s="1"/>
  <c r="N46" i="31"/>
  <c r="Q46" i="31" s="1"/>
  <c r="N42" i="31"/>
  <c r="Q42" i="31" s="1"/>
  <c r="N33" i="31"/>
  <c r="Q33" i="31" s="1"/>
  <c r="N32" i="31"/>
  <c r="Q32" i="31" s="1"/>
  <c r="N31" i="31"/>
  <c r="Q31" i="31" s="1"/>
  <c r="N30" i="31"/>
  <c r="Q30" i="31" s="1"/>
  <c r="N29" i="31"/>
  <c r="Q29" i="31" s="1"/>
  <c r="O347" i="31"/>
  <c r="O346" i="31"/>
  <c r="O345" i="31"/>
  <c r="O344" i="31"/>
  <c r="O343" i="31"/>
  <c r="O342" i="31"/>
  <c r="O340" i="31"/>
  <c r="O339" i="31"/>
  <c r="O338" i="31"/>
  <c r="O334" i="31"/>
  <c r="O333" i="31"/>
  <c r="O332" i="31"/>
  <c r="O331" i="31"/>
  <c r="O330" i="31"/>
  <c r="N64" i="31"/>
  <c r="Q64" i="31" s="1"/>
  <c r="S13" i="32" l="1"/>
  <c r="E32" i="36" s="1"/>
  <c r="R13" i="32"/>
  <c r="D32" i="36" s="1"/>
  <c r="P12" i="33"/>
  <c r="D25" i="36" s="1"/>
  <c r="R32" i="33"/>
  <c r="Q13" i="33" s="1"/>
  <c r="E26" i="36" s="1"/>
  <c r="P13" i="33"/>
  <c r="D26" i="36" s="1"/>
  <c r="R21" i="33"/>
  <c r="Q12" i="33" s="1"/>
  <c r="E25" i="36" s="1"/>
  <c r="P14" i="31"/>
  <c r="E13" i="36" s="1"/>
  <c r="R12" i="32"/>
  <c r="D31" i="36" s="1"/>
  <c r="R14" i="32"/>
  <c r="D33" i="36" s="1"/>
  <c r="R15" i="32"/>
  <c r="D34" i="36" s="1"/>
  <c r="S15" i="32"/>
  <c r="E34" i="36" s="1"/>
  <c r="S14" i="32"/>
  <c r="E33" i="36" s="1"/>
  <c r="O14" i="31"/>
  <c r="D13" i="36" s="1"/>
  <c r="O15" i="31"/>
  <c r="D14" i="36" s="1"/>
  <c r="P13" i="31"/>
  <c r="E12" i="36" s="1"/>
  <c r="P15" i="31"/>
  <c r="E14" i="36" s="1"/>
  <c r="O13" i="31"/>
  <c r="D12" i="36" s="1"/>
  <c r="P16" i="31"/>
  <c r="E15" i="36" s="1"/>
  <c r="O16" i="31"/>
  <c r="D15" i="36" s="1"/>
  <c r="T22" i="32"/>
  <c r="S12" i="32" s="1"/>
  <c r="P17" i="31"/>
  <c r="E16" i="36" s="1"/>
  <c r="O17" i="31"/>
  <c r="D16" i="36" s="1"/>
  <c r="P12" i="31"/>
  <c r="E11" i="36" s="1"/>
  <c r="D36" i="36" l="1"/>
  <c r="P17" i="33"/>
  <c r="D27" i="36" s="1"/>
  <c r="Q17" i="33"/>
  <c r="E27" i="36" s="1"/>
  <c r="R17" i="32"/>
  <c r="D17" i="36"/>
  <c r="E17" i="36"/>
  <c r="O18" i="31"/>
  <c r="S17" i="32"/>
  <c r="E31" i="36"/>
  <c r="E36" i="36" s="1"/>
  <c r="P18" i="31"/>
</calcChain>
</file>

<file path=xl/sharedStrings.xml><?xml version="1.0" encoding="utf-8"?>
<sst xmlns="http://schemas.openxmlformats.org/spreadsheetml/2006/main" count="1273" uniqueCount="574">
  <si>
    <t>Sidas Technologies NA Inc.</t>
  </si>
  <si>
    <t>5628 Airport Way S</t>
  </si>
  <si>
    <t>Suite 280</t>
  </si>
  <si>
    <t>Seattle, WA 98108</t>
  </si>
  <si>
    <t>T: 866-732-9144</t>
  </si>
  <si>
    <t>Order Form</t>
  </si>
  <si>
    <t>Bill to</t>
  </si>
  <si>
    <t>Ship to</t>
  </si>
  <si>
    <t>Phone</t>
  </si>
  <si>
    <t>PO#</t>
  </si>
  <si>
    <t>Category</t>
  </si>
  <si>
    <t>Qty</t>
  </si>
  <si>
    <t>Total</t>
  </si>
  <si>
    <t>Sidas Academy</t>
  </si>
  <si>
    <t>Fax</t>
  </si>
  <si>
    <t>Order date</t>
  </si>
  <si>
    <t>Insoles</t>
  </si>
  <si>
    <t>Buyer</t>
  </si>
  <si>
    <t>Ship date</t>
  </si>
  <si>
    <t>Tools</t>
  </si>
  <si>
    <t>Buyer email</t>
  </si>
  <si>
    <t>Cancel date</t>
  </si>
  <si>
    <t>Heat</t>
  </si>
  <si>
    <t>Our email</t>
  </si>
  <si>
    <t>Info-us@sidas.com</t>
  </si>
  <si>
    <t>Terms</t>
  </si>
  <si>
    <t>Accessories</t>
  </si>
  <si>
    <t>Credit card</t>
  </si>
  <si>
    <t>Boots &amp; Liners</t>
  </si>
  <si>
    <t>SIDAS ACADEMY</t>
  </si>
  <si>
    <t>ONE</t>
  </si>
  <si>
    <t>QTY</t>
  </si>
  <si>
    <t>ORANGE</t>
  </si>
  <si>
    <t>RED</t>
  </si>
  <si>
    <t>BLACK</t>
  </si>
  <si>
    <t>INSOLES</t>
  </si>
  <si>
    <t>XS</t>
  </si>
  <si>
    <t>S</t>
  </si>
  <si>
    <t>M</t>
  </si>
  <si>
    <t>L</t>
  </si>
  <si>
    <t>XL</t>
  </si>
  <si>
    <t>2XL</t>
  </si>
  <si>
    <t>WHLS</t>
  </si>
  <si>
    <t>SUG RET</t>
  </si>
  <si>
    <t>EXTENDED</t>
  </si>
  <si>
    <t>CUSTOM WINTER COMFORT MERINO</t>
  </si>
  <si>
    <t>CUSTOM WINTER COMFORT</t>
  </si>
  <si>
    <t>CUSTOM WINTER PRO HR (Heat Ready)</t>
  </si>
  <si>
    <t>CUSTOM WINTER PRO ION MESH</t>
  </si>
  <si>
    <t>CUSTOM WINTER PRO</t>
  </si>
  <si>
    <t>CUSTOM WINTER RACE MERINO</t>
  </si>
  <si>
    <t>CUSTOM WINTER SKI</t>
  </si>
  <si>
    <t>WINTER + COMFORT MERINO</t>
  </si>
  <si>
    <t>WINTER + SLIM</t>
  </si>
  <si>
    <t>WINTER + COMFORT</t>
  </si>
  <si>
    <t>3 FEET WINTER MERINO LOW</t>
  </si>
  <si>
    <t>3D COMFORT JUNIOR</t>
  </si>
  <si>
    <t>3D NORDIC XC</t>
  </si>
  <si>
    <t>WINTER RENTAL (10 pr)</t>
  </si>
  <si>
    <t>net pricing</t>
  </si>
  <si>
    <t>FootWarmer - Sets</t>
  </si>
  <si>
    <t/>
  </si>
  <si>
    <t>FootWarmer - Accessories</t>
  </si>
  <si>
    <t>FootWarmer - Components</t>
  </si>
  <si>
    <t xml:space="preserve"> </t>
  </si>
  <si>
    <t>DryerWarmer</t>
  </si>
  <si>
    <t>DRY FLOW UV</t>
  </si>
  <si>
    <t>DRYWARMER PRO USB</t>
  </si>
  <si>
    <t>DRYWARMER NEO USB</t>
  </si>
  <si>
    <t>Liners - Foam</t>
  </si>
  <si>
    <t>C</t>
  </si>
  <si>
    <t>D</t>
  </si>
  <si>
    <t>E</t>
  </si>
  <si>
    <t>F</t>
  </si>
  <si>
    <t>G</t>
  </si>
  <si>
    <t>H</t>
  </si>
  <si>
    <t>I</t>
  </si>
  <si>
    <t>J</t>
  </si>
  <si>
    <t>K</t>
  </si>
  <si>
    <t>Liners - Thermo</t>
  </si>
  <si>
    <t>Liners - Accessories</t>
  </si>
  <si>
    <t>TONGUE HEAT READY (Therm-ic powered)</t>
  </si>
  <si>
    <t>LINER PADS ADHESIVE 5mm-15d (10 sheets)</t>
  </si>
  <si>
    <t>LINER PADS ADHESIVE 2mm-50d (10 sheets)</t>
  </si>
  <si>
    <t>TOE CAPS (1 set - 3 sizes)</t>
  </si>
  <si>
    <t>TONGUE STRAP (for foaming)</t>
  </si>
  <si>
    <t>Boot Accessories</t>
  </si>
  <si>
    <t>SM</t>
  </si>
  <si>
    <t>MED</t>
  </si>
  <si>
    <t>LG</t>
  </si>
  <si>
    <t>TRACTION WALK 1/2</t>
  </si>
  <si>
    <t xml:space="preserve">TRACTION WALK </t>
  </si>
  <si>
    <t>SPARE SPIKES (30 pk)</t>
  </si>
  <si>
    <t>On Skin</t>
  </si>
  <si>
    <t>FOOT PROTECTOR SHEET (1mm)</t>
  </si>
  <si>
    <t>cut to fit</t>
  </si>
  <si>
    <t>FOOT PROTECTOR SHEET (2mm)</t>
  </si>
  <si>
    <t>SHIN PROTECTOR SHAPED (pr)</t>
  </si>
  <si>
    <t>pre cut</t>
  </si>
  <si>
    <t>FOOT PROTECTOR (3 pk)</t>
  </si>
  <si>
    <t>PROTECTION KIT (4 toe &amp; 5 foot)</t>
  </si>
  <si>
    <t>TOE  PROTECTOR (5 pk)</t>
  </si>
  <si>
    <t>ANKLE PROTECTOR (4 pk)</t>
  </si>
  <si>
    <t>Fit Aids</t>
  </si>
  <si>
    <t>VOLUME REDUCER HARD - 3mm</t>
  </si>
  <si>
    <t>VOLUME REDUCER HARD - 5mm</t>
  </si>
  <si>
    <t>DD BLOCK FOAM - 7mm sheet</t>
  </si>
  <si>
    <t>ICP KIT FOAM (24 pcs &amp; knife)</t>
  </si>
  <si>
    <t>ICP OVAL FOAM (10 pk)</t>
  </si>
  <si>
    <t>ICP ROUND FOAM (10 pk)</t>
  </si>
  <si>
    <t>IPS KIT FOAM (15 sheet &amp; templates)</t>
  </si>
  <si>
    <t>IPS SOFT FOAM - 3mm sheet</t>
  </si>
  <si>
    <t>IPS HARD FOAM - 3mm sheet</t>
  </si>
  <si>
    <t>IPS RESIN FOAM - 1mm sheet</t>
  </si>
  <si>
    <t>IPS C SHAPE FOAM - 3mm (10 pr)</t>
  </si>
  <si>
    <t>IPS O SHAPE FOAM- 3mm (10 pr)</t>
  </si>
  <si>
    <t>IPS V SHAPE FOAM - 3mm (10 pr)</t>
  </si>
  <si>
    <t>HEEL BARS (10 pr)</t>
  </si>
  <si>
    <t>TONGUE SPOILER (pr)</t>
  </si>
  <si>
    <t>premolded</t>
  </si>
  <si>
    <t>HEEL LIFT - HARD 4mm (20 pr)</t>
  </si>
  <si>
    <t>new shape</t>
  </si>
  <si>
    <t>HEEL LIFT - HARD 6mm (20 pr)</t>
  </si>
  <si>
    <t>T1</t>
  </si>
  <si>
    <t>T2</t>
  </si>
  <si>
    <t>T3</t>
  </si>
  <si>
    <t>T4</t>
  </si>
  <si>
    <t>HEEL STABILIZER - reg</t>
  </si>
  <si>
    <t>HEEL STABILIZER - stiff</t>
  </si>
  <si>
    <t>HEEL STABILIZER - Crist'air</t>
  </si>
  <si>
    <t>HEEL STABILIZER 65</t>
  </si>
  <si>
    <t>HEEL WEDGE - GEL PAD (20 pk)</t>
  </si>
  <si>
    <t>HEEL WEDGE - ET 31 (20 pk)</t>
  </si>
  <si>
    <t>TAPE AMF 350 x 6000mm (roll)</t>
  </si>
  <si>
    <t>TAPE ION MESH 350 x 6000mm (roll)</t>
  </si>
  <si>
    <t>TAPE CARBON 350 x 6000mm (roll)</t>
  </si>
  <si>
    <t>TAPE DOUBLE SIDED ADHESIVE - 50m</t>
  </si>
  <si>
    <t>TAPE HEAT MOLDABLE ADHESIVE - 50m</t>
  </si>
  <si>
    <t>Analysis</t>
  </si>
  <si>
    <t>3D FEETBOX PREMIUM PACKAGE</t>
  </si>
  <si>
    <t>INCLUDES stage, mover, kiosk &amp; computer)</t>
  </si>
  <si>
    <t>3D FEETBOX (stage &amp; mover)</t>
  </si>
  <si>
    <t>3D FEETBOX (kiosk)</t>
  </si>
  <si>
    <t>PROTECTION FRAME</t>
  </si>
  <si>
    <t>MAGICAL SOCKS (25 pr)</t>
  </si>
  <si>
    <t>PODOSCOPE V2</t>
  </si>
  <si>
    <t>SKIER ANALYSE STATION</t>
  </si>
  <si>
    <t>FEET REVELATOR</t>
  </si>
  <si>
    <t>FEET MEASURER</t>
  </si>
  <si>
    <t>Custom Systems</t>
  </si>
  <si>
    <t>CUSTOM PREMIUM STATION PACKAGE</t>
  </si>
  <si>
    <t>HDVac - Moduvac -Podoscope - Fit Station Premium</t>
  </si>
  <si>
    <t>FIT STATION PREMIUM</t>
  </si>
  <si>
    <t>HD VAC BAGS (pr)</t>
  </si>
  <si>
    <t>MODUVAC</t>
  </si>
  <si>
    <t>PODOSCOPE</t>
  </si>
  <si>
    <t>CUSTOM COMPACT STATION PACKAGE</t>
  </si>
  <si>
    <t>HDVac-Moduvac-Podoscope-Fit Station Compact</t>
  </si>
  <si>
    <t>FIT STATION COMPACT (w/podoscope)</t>
  </si>
  <si>
    <t>PLEXI GLASS COVER</t>
  </si>
  <si>
    <t>insoles included</t>
  </si>
  <si>
    <t>available Sep 15th</t>
  </si>
  <si>
    <t>Pro Set (c/w custom H element)</t>
  </si>
  <si>
    <t>Neo Set (c/w custom H element)</t>
  </si>
  <si>
    <t>new</t>
  </si>
  <si>
    <t>One 3 Set (c/w custom H element)</t>
  </si>
  <si>
    <t>special pricing</t>
  </si>
  <si>
    <t>One 3 Set (c/w H insole flat)</t>
  </si>
  <si>
    <t>FootWarmer - Packs</t>
  </si>
  <si>
    <t>insoles separate</t>
  </si>
  <si>
    <t>Pro Pack</t>
  </si>
  <si>
    <t>Neo Pack</t>
  </si>
  <si>
    <t>One 3 Pack</t>
  </si>
  <si>
    <t>H Volcano insole</t>
  </si>
  <si>
    <t>H Flat Insole</t>
  </si>
  <si>
    <t>H Elements &amp; Topcover</t>
  </si>
  <si>
    <t>37257401</t>
  </si>
  <si>
    <t>H Elements (pair)</t>
  </si>
  <si>
    <t>H IonMesh Topcover (pair)</t>
  </si>
  <si>
    <t>Oval Insole Punch (installing elements)</t>
  </si>
  <si>
    <t>Sidas</t>
  </si>
  <si>
    <t>Racing Module Order Form</t>
  </si>
  <si>
    <t>Top Cover</t>
  </si>
  <si>
    <t>Mid Layer</t>
  </si>
  <si>
    <t>Base / Mid</t>
  </si>
  <si>
    <t>Heel / Pads</t>
  </si>
  <si>
    <t>Racing Module</t>
  </si>
  <si>
    <t>Topcover</t>
  </si>
  <si>
    <t>TOP COVER RACING 0.8mm (5 pr)</t>
  </si>
  <si>
    <t>black</t>
  </si>
  <si>
    <t>TOP COVER RACING 1.5mm (5 pr)</t>
  </si>
  <si>
    <t>TOP COVER RACING 2.5mm (5 pr)</t>
  </si>
  <si>
    <t>red</t>
  </si>
  <si>
    <t xml:space="preserve">Midlayer </t>
  </si>
  <si>
    <t>MID LAYER RACING (5 pr)</t>
  </si>
  <si>
    <t>Base</t>
  </si>
  <si>
    <t>BASE RACING 1.6mm (5 pr)</t>
  </si>
  <si>
    <t>BASE RACING .8mm (5 pr)</t>
  </si>
  <si>
    <t>Midfoot</t>
  </si>
  <si>
    <t>MIDFOOT RACING 2.0mm (5 pr)</t>
  </si>
  <si>
    <t>MIDFOOT RACING 1.5mm (5 pr)</t>
  </si>
  <si>
    <t>orange</t>
  </si>
  <si>
    <t>MIDFOOT RACING 1.1mm (5 pr)</t>
  </si>
  <si>
    <t>grey</t>
  </si>
  <si>
    <t>Heel</t>
  </si>
  <si>
    <t>Pads</t>
  </si>
  <si>
    <t>PAD RACING 2.0mm</t>
  </si>
  <si>
    <t>Sock Order Form</t>
  </si>
  <si>
    <t>Socks</t>
  </si>
  <si>
    <t>SOCKS</t>
  </si>
  <si>
    <t>ML</t>
  </si>
  <si>
    <t>XXL</t>
  </si>
  <si>
    <t>SOCKS SKI COMFORT LV</t>
  </si>
  <si>
    <t>SOCKS SKI COMFORT MV</t>
  </si>
  <si>
    <t>SOCKS SKI MERINOS LV</t>
  </si>
  <si>
    <t>SOCKS SKI MERINOS MV</t>
  </si>
  <si>
    <t>SOCKS SKI PROTECT LV</t>
  </si>
  <si>
    <t>SOCKS SKI PROTECT MV</t>
  </si>
  <si>
    <t>SOCKS SKI ULTRATHIN ULV</t>
  </si>
  <si>
    <t>oran</t>
  </si>
  <si>
    <t>SOCKS SKI ULTRATHIN LV</t>
  </si>
  <si>
    <t>SOCKS SKI HEAT LV</t>
  </si>
  <si>
    <t>SOCKS SKI HEAT MV</t>
  </si>
  <si>
    <t>5628 Airport Way S Suite 280</t>
  </si>
  <si>
    <t>T: 604-732-9144</t>
  </si>
  <si>
    <t>Footwarmer</t>
  </si>
  <si>
    <t>Powersock</t>
  </si>
  <si>
    <t>Dryerwarmer</t>
  </si>
  <si>
    <t>Pocketwarmer</t>
  </si>
  <si>
    <t>FootWarmer</t>
  </si>
  <si>
    <t>INSOLES INCLUDED</t>
  </si>
  <si>
    <t>SET HEAT KIT + C-PACK 1700 B</t>
  </si>
  <si>
    <t>SET HEAT KIT + C-PACK 1300 B</t>
  </si>
  <si>
    <t>SET HEAT KIT + C-PACK 1300</t>
  </si>
  <si>
    <t>SET HEAT FLAT + C-PACK 1300</t>
  </si>
  <si>
    <t>INSOLES SEPARATE</t>
  </si>
  <si>
    <t>C-PACK 1700 B</t>
  </si>
  <si>
    <t>C-PACK 1300 B</t>
  </si>
  <si>
    <t>C-PACK 1300</t>
  </si>
  <si>
    <t>3D HEAT</t>
  </si>
  <si>
    <t>3D INSULATION V2</t>
  </si>
  <si>
    <t>AIR INSULATION V2</t>
  </si>
  <si>
    <t>HEAT FLAT</t>
  </si>
  <si>
    <t>flat insole with element</t>
  </si>
  <si>
    <t>HEAT KIT (ELEMENT/COVER)</t>
  </si>
  <si>
    <t>element &amp; cambrelle</t>
  </si>
  <si>
    <t>HEATING ELEMENTS (1 pair)</t>
  </si>
  <si>
    <t>CAMBRELLE COVERS (1 pair)</t>
  </si>
  <si>
    <t>C-PACK REPLACEMENT CLIP (1pc)</t>
  </si>
  <si>
    <t>EXTENSION CORD 120cm (1 pair)</t>
  </si>
  <si>
    <t>EXTENSION CORD 80cm (1 pair)</t>
  </si>
  <si>
    <t>EXTENSION CORD 20cm (1 pair)</t>
  </si>
  <si>
    <t>C-PACK 1300 (single battery)</t>
  </si>
  <si>
    <t>USB CABLE FOR C-PACK</t>
  </si>
  <si>
    <t>THERMIC USB/WALL POWER ADAPTER</t>
  </si>
  <si>
    <t>Gloves</t>
  </si>
  <si>
    <t>PowerGlove</t>
  </si>
  <si>
    <t>Active Sport</t>
  </si>
  <si>
    <t>GLOVES SKI LIGHT MEN</t>
  </si>
  <si>
    <t>GLOVES SKI LIGHT WOMEN</t>
  </si>
  <si>
    <t>GLOVES NORDIC EXPLORATION</t>
  </si>
  <si>
    <t>GLOVES VERSATILE LIGHT</t>
  </si>
  <si>
    <t>GLOVES  ACTIVE LIGHT</t>
  </si>
  <si>
    <t>GLOVES ACTIVE LIGHT TECH</t>
  </si>
  <si>
    <t>WEATHER SHIELD COVERS</t>
  </si>
  <si>
    <t>PowerGlove - Components</t>
  </si>
  <si>
    <t>POWERGLOVE REPL BATTERY (1pc)</t>
  </si>
  <si>
    <t>USB CABLE FOR GLOVE/BOOT</t>
  </si>
  <si>
    <t>Blue</t>
  </si>
  <si>
    <t>Pink</t>
  </si>
  <si>
    <t>VEST HEATED MEN</t>
  </si>
  <si>
    <t>VEST HEATED WOMEN</t>
  </si>
  <si>
    <t>PowerSock</t>
  </si>
  <si>
    <t>PowerSock - Sets</t>
  </si>
  <si>
    <t>SOCKS INCLUDED</t>
  </si>
  <si>
    <t>35-38</t>
  </si>
  <si>
    <t>39-41</t>
  </si>
  <si>
    <t>42-44</t>
  </si>
  <si>
    <t>45-47</t>
  </si>
  <si>
    <t xml:space="preserve">  </t>
  </si>
  <si>
    <t>SOCKS SEPARATE</t>
  </si>
  <si>
    <t>POWERSOCK PACK 1400 B</t>
  </si>
  <si>
    <t>POWERSOCK PACK 1200</t>
  </si>
  <si>
    <t>POWERSOCK PACK 700 B</t>
  </si>
  <si>
    <t>POWERSOCK PACK 700</t>
  </si>
  <si>
    <t>PowerSock - Components</t>
  </si>
  <si>
    <t>S-PACK 1400 B (1pc)</t>
  </si>
  <si>
    <t>S-PACK 1200 (1pc)</t>
  </si>
  <si>
    <t>USB CABLE FOR SOCK</t>
  </si>
  <si>
    <t>Thermo Insolation</t>
  </si>
  <si>
    <t>WINTER INSULATION</t>
  </si>
  <si>
    <t>Black</t>
  </si>
  <si>
    <t>WINTER INSULATION SNOWFLAKE</t>
  </si>
  <si>
    <t>White</t>
  </si>
  <si>
    <t>WINTER INSULATION MID</t>
  </si>
  <si>
    <t>SKI DOUBLE INSULATION</t>
  </si>
  <si>
    <t>SKI INSULATION</t>
  </si>
  <si>
    <t>Warmer Ready Socks (Includes one pair of custom warmers)</t>
  </si>
  <si>
    <t>SOCKS WARMER READY</t>
  </si>
  <si>
    <t>SOCKS JR WARMER READY</t>
  </si>
  <si>
    <t>Dryer - Warmer</t>
  </si>
  <si>
    <t>Pocket Warmer</t>
  </si>
  <si>
    <t>CUSTOM WARMER (20 PR)</t>
  </si>
  <si>
    <t>CUSTOM WARMER (5 PR)</t>
  </si>
  <si>
    <t>TOE WARMER (20 PR)</t>
  </si>
  <si>
    <t>POCKETWARMER (20 PR)</t>
  </si>
  <si>
    <t xml:space="preserve">HD VAC </t>
  </si>
  <si>
    <t>2 Batteries/USB Cable/Element&amp;Cover</t>
  </si>
  <si>
    <t>2 Batteries/USB Cable/Flat with Element</t>
  </si>
  <si>
    <t xml:space="preserve">2 Batteries/USB Cable </t>
  </si>
  <si>
    <t>Booking deadline March 31st 2020</t>
  </si>
  <si>
    <t>USA  2020 - 2021</t>
  </si>
  <si>
    <t>Term - Conditions - Discounts</t>
  </si>
  <si>
    <t>Booking</t>
  </si>
  <si>
    <t>All Year</t>
  </si>
  <si>
    <t>Repeat</t>
  </si>
  <si>
    <t>Volume</t>
  </si>
  <si>
    <t>Discount</t>
  </si>
  <si>
    <t>Net</t>
  </si>
  <si>
    <t>4% *</t>
  </si>
  <si>
    <t>6% *</t>
  </si>
  <si>
    <t>+</t>
  </si>
  <si>
    <t>10% *</t>
  </si>
  <si>
    <t>Terms:</t>
  </si>
  <si>
    <t>Unless specified in writing, all booking orders are 60 days and repeat orders are 30 days.</t>
  </si>
  <si>
    <t>Failure to comply will result in loss of incentives.</t>
  </si>
  <si>
    <t>Backorders:</t>
  </si>
  <si>
    <t>Product on backorder will be fulfilled depending upon availability from manufacturer.</t>
  </si>
  <si>
    <t>Shipping Policy:</t>
  </si>
  <si>
    <t>Sidas Technologies NA Inc will attempt to ship all orders on requested shipping dates.  All orders are subject to acceptance. Please allow 8 to 10 days for delivery.</t>
  </si>
  <si>
    <t>Freight Policy:</t>
  </si>
  <si>
    <t>All regular and booking orders will be shipped FOB, Sidas Technologies NA Inc's Reno, NV or Portsmouth, NH warehouse, and will be shipped via means determined by the company unless specific instructions in writing by the customer are supplied.</t>
  </si>
  <si>
    <t>Credit Approval:</t>
  </si>
  <si>
    <t xml:space="preserve">All orders are subject to acceptance and approval by Sidas Technologies NA Inc credit department prior to shipment.  </t>
  </si>
  <si>
    <t>Credit Held Orders:</t>
  </si>
  <si>
    <t>Any orders held due to credit related issues may be cancelled without notice.</t>
  </si>
  <si>
    <t>Service Charges:</t>
  </si>
  <si>
    <t>A service charge of 2% per month may be applied on account balances that is past due.</t>
  </si>
  <si>
    <t>Shortages and other Irregularities:</t>
  </si>
  <si>
    <t>Unless Sidas Technologies NA Inc is notified in writing within 30 days of shipment of any shortages, irregularities or dissatisfactions, regarding quantity shipped, terms, discounts, prices or conditions of sales, it will constitute complete customer acceptance of the order as shipped and invoiced.</t>
  </si>
  <si>
    <t>Damaged outer cartons and/or any sign of removal of the tamper proof carton tape which results in any shortage or damage to the goods shipped, must be reported to the carrier in writing within 30 days of shipment.</t>
  </si>
  <si>
    <t>Consumer Warranty and Dealer Replacements:</t>
  </si>
  <si>
    <t>Products are warranted only to direct commercial customers against manufacturing defects in workmanship and material under normal or proper use and maintenance for a period of one year. Sidas Technologies NA Inc reserves the right to inspect products alleged to be defective for evidence of misuse or abuse, and to determine whether in Sidas Technologies NA Inc sole determination a repair or replacement, if any, of the defective product is due.</t>
  </si>
  <si>
    <t>Any products returned from the retailer to Sidas Technologies NA Inc, for warranty inspection will be accepted only if freight is pre paid.  If the product is considered to be under warranty, the replacement will be returned pre paid by Sidas Technologies NA Inc.</t>
  </si>
  <si>
    <t>Indemnification:</t>
  </si>
  <si>
    <t>Purchaser hereby agrees to defend, indemnify and hold Sidas Technologies NA Inc, its affiliates and their employees, directors, agents and successors in interest harmless from any claims, actions, costs, expenses, damages, losses, suits or other liabilities relating to any acts or omissions by purchaser or materials or information transmitted by purchaser (regardless of medium) or otherwise arising out of any failure of Purchaser to comply with these policies or terms provided.</t>
  </si>
  <si>
    <t>Date Effective: Jan 1st, 2020</t>
  </si>
  <si>
    <t>Summary</t>
  </si>
  <si>
    <t>Sidas Race</t>
  </si>
  <si>
    <t>Sidas Socks</t>
  </si>
  <si>
    <t>Thermic</t>
  </si>
  <si>
    <t>3FEET WINTER LOW</t>
  </si>
  <si>
    <t>3FEET WINTER MID</t>
  </si>
  <si>
    <t>3FEET WINTER HIGH</t>
  </si>
  <si>
    <t>3FEET ACTIV LOW</t>
  </si>
  <si>
    <t>3FEET ACTIV MID</t>
  </si>
  <si>
    <t>3FEET ACTIV HIGH</t>
  </si>
  <si>
    <t>3FEET SLIM LOW</t>
  </si>
  <si>
    <t>3FEET SLIM MID</t>
  </si>
  <si>
    <t>3FEET SLIM HIGH</t>
  </si>
  <si>
    <t xml:space="preserve">TONGUE FOAM  + PU KIT </t>
  </si>
  <si>
    <t>TONGUE READY TO FIT  V2</t>
  </si>
  <si>
    <t>WALL PLUG USB</t>
  </si>
  <si>
    <t>3XL</t>
  </si>
  <si>
    <t>27-30</t>
  </si>
  <si>
    <t>31-34</t>
  </si>
  <si>
    <t>35-36</t>
  </si>
  <si>
    <t>37-38</t>
  </si>
  <si>
    <t>REFRESHER WITH USB (US)</t>
  </si>
  <si>
    <t>DRYER (US)</t>
  </si>
  <si>
    <t>Heated Softgoods</t>
  </si>
  <si>
    <t>Marketing tools</t>
  </si>
  <si>
    <t>SET HEAT FLAT + C-PACK 1000</t>
  </si>
  <si>
    <t>SET HEAT KIT + C-PACK 1000</t>
  </si>
  <si>
    <t>SET HEAT FLAT + C-PACK 1300 B</t>
  </si>
  <si>
    <t>C-PACK AA</t>
  </si>
  <si>
    <t>C- PACK 1000</t>
  </si>
  <si>
    <t>HEATING ELEMENTS + T-SHAPE BOX 10PR</t>
  </si>
  <si>
    <t>ADAPTER FOR SKI BOOTS</t>
  </si>
  <si>
    <t>T-IC WIRE CLIP (1PR)</t>
  </si>
  <si>
    <t>GLOVES SKI EXTRA WARM</t>
  </si>
  <si>
    <t>MITTENS SKI EXTRA WARM</t>
  </si>
  <si>
    <t>Warmer Ready Gloves (Includes on pair of custom warmers)</t>
  </si>
  <si>
    <t>GLOVES WARMER READY</t>
  </si>
  <si>
    <t>LILA</t>
  </si>
  <si>
    <t>GLOVES JR WARMER READY</t>
  </si>
  <si>
    <t>Heated Outerwear</t>
  </si>
  <si>
    <t>POWERJACKET SPEED - MEN</t>
  </si>
  <si>
    <t>Warm Red</t>
  </si>
  <si>
    <t>POWERJACKET SPEED - WOMEN</t>
  </si>
  <si>
    <t>Warm red</t>
  </si>
  <si>
    <t>POWERJACKET CASUAL - MEN</t>
  </si>
  <si>
    <t>POWERJACKET CASUAL - WOMEN</t>
  </si>
  <si>
    <t>Dark Blue</t>
  </si>
  <si>
    <t>POWERVEST OUTDOOR - MEN</t>
  </si>
  <si>
    <t>Grey</t>
  </si>
  <si>
    <t>Khaki</t>
  </si>
  <si>
    <t>POWERVEST OUTDOOR - WOMEN</t>
  </si>
  <si>
    <t>Beige</t>
  </si>
  <si>
    <t>Green</t>
  </si>
  <si>
    <t>POWERBANK VEST</t>
  </si>
  <si>
    <t>POWERBANK SLIM/UNIVERSAL (5000 mAh)</t>
  </si>
  <si>
    <t xml:space="preserve">PowerSock - Packs </t>
  </si>
  <si>
    <t>PowerSock - Socks only</t>
  </si>
  <si>
    <t>39-40</t>
  </si>
  <si>
    <t>41-42</t>
  </si>
  <si>
    <t>Ski Merino Reflector Men</t>
  </si>
  <si>
    <t>Ski Merino Reflector Women</t>
  </si>
  <si>
    <t>Ski Merino Reflector Unisex</t>
  </si>
  <si>
    <t>UV POD DRYER</t>
  </si>
  <si>
    <t>DRYER +</t>
  </si>
  <si>
    <t>UV WARMER</t>
  </si>
  <si>
    <t>FOOT WARMER (20 PR BOX)</t>
  </si>
  <si>
    <t>FOOT WARMER (5 PR BOX)</t>
  </si>
  <si>
    <t>WARMER BOOST (5 PR BOX)</t>
  </si>
  <si>
    <t>WARMER BOOST (20 PR BOX)</t>
  </si>
  <si>
    <t>TOE WARMER (5 PR)</t>
  </si>
  <si>
    <t>POCKETWARMER (5 PR)</t>
  </si>
  <si>
    <t>MARKETING TOOLS</t>
  </si>
  <si>
    <t>GOODIES</t>
  </si>
  <si>
    <t>SURVIVAL BLANKET ONE USE (20PK)</t>
  </si>
  <si>
    <t>THERMIC BEANIE</t>
  </si>
  <si>
    <t>T-USB KEY BLACK &amp; WHITE</t>
  </si>
  <si>
    <t>FLEECE NECK STRAP</t>
  </si>
  <si>
    <t>T-IC NOTEPAD (10PK)</t>
  </si>
  <si>
    <t>T-IC PEN (20PK)</t>
  </si>
  <si>
    <t>T-IC USB KEY (10PK)</t>
  </si>
  <si>
    <t>TOOLS</t>
  </si>
  <si>
    <t>THERM-IC HANGERS</t>
  </si>
  <si>
    <t>POWERJACKET HANGTAG (5PK)</t>
  </si>
  <si>
    <t>USB CABLE EXT FOR POWERJACKET DEMO</t>
  </si>
  <si>
    <t>T-IC FLAG (FLAME)</t>
  </si>
  <si>
    <t>T-IC ROLL UP (new design)</t>
  </si>
  <si>
    <t>THERM-IC SKI VISUAL FOR SIDAS LIGHT BOX</t>
  </si>
  <si>
    <t>THERM-IC OUTDOOR VISUAL FOR SIDAS LIGHT BOX</t>
  </si>
  <si>
    <t>THERM-IC CUBE</t>
  </si>
  <si>
    <t>THERM-IC SMALL CARPET</t>
  </si>
  <si>
    <t>THERMIC FACING (1 60X20cm) + 2 ON WALL POS-A</t>
  </si>
  <si>
    <t>THERM-IC DEMO - HEATED MITTEN</t>
  </si>
  <si>
    <t>THERM-IC DEMO - HEATED SOCK</t>
  </si>
  <si>
    <t>THERM-IC DEMO - HEATED INSOLE</t>
  </si>
  <si>
    <t>BLACKFOOT KNEE 50cm (SIDAS LOGO)</t>
  </si>
  <si>
    <t>BLACKFOOT CREW 30cm  (SIDAS LOGO)</t>
  </si>
  <si>
    <t>BLACKFOOT MID 40cm (SIDAS LOGO)</t>
  </si>
  <si>
    <t>T-IC BLACK FEET JUNIOR</t>
  </si>
  <si>
    <t>WINTER INSULATION POS-A</t>
  </si>
  <si>
    <t>SKI DOUBLE INSULATION POS-A</t>
  </si>
  <si>
    <t>WOOD BRAND REMINDER</t>
  </si>
  <si>
    <t>T-IC POWERGLOVES WOOD POS-A</t>
  </si>
  <si>
    <t>SKI INSULATION POS-A</t>
  </si>
  <si>
    <t>SMALL HEATED POS SOCKS (UNI)</t>
  </si>
  <si>
    <t xml:space="preserve">SMALL HEATED POS GLOVES </t>
  </si>
  <si>
    <t>SMALL HEATED POS INSOLES</t>
  </si>
  <si>
    <t>HEAT UNI POS-A F/E/A</t>
  </si>
  <si>
    <t>DISPLAYS</t>
  </si>
  <si>
    <t>WARMER READY DISPLAY</t>
  </si>
  <si>
    <t>THERM-IC CARTOON DISPLAY</t>
  </si>
  <si>
    <t>COLUMN DISPLAY</t>
  </si>
  <si>
    <t>THERMIC TOTEM - M</t>
  </si>
  <si>
    <t>THERMIC TOTEM - L</t>
  </si>
  <si>
    <t>THERMIC LOW DISPLAY</t>
  </si>
  <si>
    <t>PRINT</t>
  </si>
  <si>
    <t>THERM-IC SPOT LEAFLET (10PK)</t>
  </si>
  <si>
    <t>THERM-IC THERMOREGULATION LEAFLET (10PK)</t>
  </si>
  <si>
    <t>THERM-IC CATALOG EN 20-21 (10PK)</t>
  </si>
  <si>
    <t>New</t>
  </si>
  <si>
    <r>
      <rPr>
        <b/>
        <sz val="10"/>
        <rFont val="Bookman Old Style"/>
        <family val="1"/>
      </rPr>
      <t>*</t>
    </r>
    <r>
      <rPr>
        <sz val="10"/>
        <rFont val="Bookman Old Style"/>
        <family val="1"/>
      </rPr>
      <t xml:space="preserve"> Discounts are not applicable to categories on the order form with "Net Pricing".</t>
    </r>
  </si>
  <si>
    <t>Yearly fee FEETBOX3D STANDARD /  Corpus-e</t>
  </si>
  <si>
    <t>Yearly fee FEETBOX3D  BEST FIT /  Corpus-e (2 DB)</t>
  </si>
  <si>
    <t>YEARLY FEES</t>
  </si>
  <si>
    <t xml:space="preserve">PACK CONNECT  : Yearly fee </t>
  </si>
  <si>
    <r>
      <t xml:space="preserve">3D WINTER PERFORMANCE      </t>
    </r>
    <r>
      <rPr>
        <b/>
        <sz val="10"/>
        <rFont val="Bookman Old Style"/>
        <family val="1"/>
      </rPr>
      <t>NEW</t>
    </r>
  </si>
  <si>
    <r>
      <t xml:space="preserve">3D WINTER MERINO                  </t>
    </r>
    <r>
      <rPr>
        <b/>
        <sz val="10"/>
        <rFont val="Bookman Old Style"/>
        <family val="1"/>
      </rPr>
      <t>NEW</t>
    </r>
  </si>
  <si>
    <t>FEETBOX FOR 3 FEET V2</t>
  </si>
  <si>
    <t>Connect included</t>
  </si>
  <si>
    <t xml:space="preserve">PACK SHOE SELECTOR  : Yearly fee  </t>
  </si>
  <si>
    <t>CUSTOM STATION 2.1 PACKAGE</t>
  </si>
  <si>
    <t>FIT STATION 2.1</t>
  </si>
  <si>
    <t>HDVac - Moduvac - Fit Station 2.1</t>
  </si>
  <si>
    <t>brown</t>
  </si>
  <si>
    <t>Sidas Order Form</t>
  </si>
  <si>
    <t>Wholesale</t>
  </si>
  <si>
    <t>Quantity</t>
  </si>
  <si>
    <t>Ext'd $</t>
  </si>
  <si>
    <t xml:space="preserve">Bill to </t>
  </si>
  <si>
    <t xml:space="preserve">Ship to </t>
  </si>
  <si>
    <t xml:space="preserve">TRACTION SKI BOOTS </t>
  </si>
  <si>
    <t>w/Totem</t>
  </si>
  <si>
    <t>Carter-Right</t>
  </si>
  <si>
    <t>Carter-Left</t>
  </si>
  <si>
    <t>Raiser</t>
  </si>
  <si>
    <t>Kit Deform/Tools/Accy/Grinder</t>
  </si>
  <si>
    <r>
      <t xml:space="preserve">DRY FLOW MINI USB           </t>
    </r>
    <r>
      <rPr>
        <b/>
        <sz val="10"/>
        <rFont val="Bookman Old Style"/>
        <family val="1"/>
      </rPr>
      <t>NEW</t>
    </r>
  </si>
  <si>
    <r>
      <t xml:space="preserve">SOCKS SKI MERINOS MV              </t>
    </r>
    <r>
      <rPr>
        <b/>
        <sz val="10"/>
        <rFont val="Bookman Old Style"/>
        <family val="1"/>
      </rPr>
      <t>New</t>
    </r>
  </si>
  <si>
    <t>DRYER BAGS CEDAR WOOD (10 PR)</t>
  </si>
  <si>
    <t>3FEET HR WINTER LOW</t>
  </si>
  <si>
    <t>3FEET HR WINTER MID</t>
  </si>
  <si>
    <t>3FEET HR WINTER HIGH</t>
  </si>
  <si>
    <t>Corpus-e</t>
  </si>
  <si>
    <t>Corpus-e (2DB)</t>
  </si>
  <si>
    <t>Yearly connect</t>
  </si>
  <si>
    <t>SMALL CARPET</t>
  </si>
  <si>
    <t>Analysis/Fees/Systems</t>
  </si>
  <si>
    <t xml:space="preserve">INCLUDES stage &amp; mover </t>
  </si>
  <si>
    <t>INCLUDES  kiosk</t>
  </si>
  <si>
    <t>HEATED SOCKS</t>
  </si>
  <si>
    <t>Foot Warmer/DryerWarmer</t>
  </si>
  <si>
    <t>Foot Warmer Packs</t>
  </si>
  <si>
    <t>3D WINTER</t>
  </si>
  <si>
    <t>PU CLASSIC RACE (w/foam tongue)</t>
  </si>
  <si>
    <t>PU CLASSIC COMFORT</t>
  </si>
  <si>
    <t>Thermic Marketing</t>
  </si>
  <si>
    <t>Heated Socks</t>
  </si>
  <si>
    <t>THERMO CRT</t>
  </si>
  <si>
    <t>THERMO CRT SLIM</t>
  </si>
  <si>
    <t xml:space="preserve">                    Total</t>
  </si>
  <si>
    <t xml:space="preserve">               Total</t>
  </si>
  <si>
    <t xml:space="preserve">                  Total</t>
  </si>
  <si>
    <t xml:space="preserve">                 Total</t>
  </si>
  <si>
    <t>CUSTOM  XC CLASSIC</t>
  </si>
  <si>
    <t>CUSTOM  XC SKATING</t>
  </si>
  <si>
    <t>3FEET MERINO LOW</t>
  </si>
  <si>
    <t>3FEET MERINO MID</t>
  </si>
  <si>
    <t>3FEET MERINO HIGH</t>
  </si>
  <si>
    <t>C-PACK 1300 -Sidas</t>
  </si>
  <si>
    <t>C-PACK 1300B- Sidas</t>
  </si>
  <si>
    <t>3D HEAT - Sidas</t>
  </si>
  <si>
    <t>HEAT FLAT - Sidas</t>
  </si>
  <si>
    <t>HEAT KIT (ELEMENT/COVER)-Sidas</t>
  </si>
  <si>
    <t>SOCK SET HEAT V2 UNI + S-PACK 1200</t>
  </si>
  <si>
    <t xml:space="preserve">SOCK SET HEAT V2 UNI + S-PACK 700B </t>
  </si>
  <si>
    <t>SOCK SET HEAT V2 MULTI + S-PACK 700B</t>
  </si>
  <si>
    <t xml:space="preserve">SOCK SET  HEAT V2 MULTI + S-PACK 700  </t>
  </si>
  <si>
    <t xml:space="preserve">SOCK SET HEAT V2 UNI + S-PACK 1400B </t>
  </si>
  <si>
    <t>SOCK SET HEAT V2 UNI + S-PACK 700</t>
  </si>
  <si>
    <t>S-PACK 1400B</t>
  </si>
  <si>
    <t>S-PACK 1200</t>
  </si>
  <si>
    <t>S-PACK 700B</t>
  </si>
  <si>
    <t>S-PACK 700</t>
  </si>
  <si>
    <t xml:space="preserve">SOCK HEAT MEN V2 </t>
  </si>
  <si>
    <t>SOCK HEAT UNI V2</t>
  </si>
  <si>
    <t>SOCK HEAT MULTI V2</t>
  </si>
  <si>
    <t xml:space="preserve">SOCK HEAT LADIES V2 </t>
  </si>
  <si>
    <t>S-PACK 700 B (1pc)</t>
  </si>
  <si>
    <t>S-PACK 700 (1pc)</t>
  </si>
  <si>
    <t>ULTRA HEAT GLOVE MENS</t>
  </si>
  <si>
    <t>ULTRA HEAT GLOVE WOMENS</t>
  </si>
  <si>
    <t>ULTRA HEAT MITT MENS</t>
  </si>
  <si>
    <t>ULTRA HEAT MITT WOMENS</t>
  </si>
  <si>
    <t>POWER GLOVES 3 + 1(Lobster)UNI</t>
  </si>
  <si>
    <t xml:space="preserve">POWER GLOVE SKI LIGHT UNI </t>
  </si>
  <si>
    <t>POWER GLOVES SKI LIGHT + UNI</t>
  </si>
  <si>
    <t>C-PACK 1700B (single battery)</t>
  </si>
  <si>
    <t>C-PACK 1300B (single battery)</t>
  </si>
  <si>
    <t>SET HEAT FLAT + C-PACK AA</t>
  </si>
  <si>
    <t>2 Cases/Flat - no AA batteries included</t>
  </si>
  <si>
    <t xml:space="preserve">2 Cases - no AA batteries included </t>
  </si>
  <si>
    <t>S/6.5</t>
  </si>
  <si>
    <t>M/7</t>
  </si>
  <si>
    <t>L/7.5</t>
  </si>
  <si>
    <t>S/8</t>
  </si>
  <si>
    <t>M/8.5</t>
  </si>
  <si>
    <t>L/9</t>
  </si>
  <si>
    <t>XL/9.5</t>
  </si>
  <si>
    <t>XXL/10</t>
  </si>
  <si>
    <t>XS/4</t>
  </si>
  <si>
    <t>S/4.5</t>
  </si>
  <si>
    <t>M/5</t>
  </si>
  <si>
    <t>L/5.5</t>
  </si>
  <si>
    <t>XL/6</t>
  </si>
  <si>
    <t>XL/8</t>
  </si>
  <si>
    <t>XXL/8.5</t>
  </si>
  <si>
    <t>XXS</t>
  </si>
  <si>
    <t>XXXS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</si>
</sst>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164" formatCode="&quot;$&quot;#,##0_);[Red]\(&quot;$&quot;#,##0\)"/>
    <numFmt numFmtId="165" formatCode="&quot;$&quot;#,##0.00_);\(&quot;$&quot;#,##0.00\)"/>
    <numFmt numFmtId="166" formatCode="_(&quot;$&quot;* #,##0.00_);_(&quot;$&quot;* \(#,##0.00\);_(&quot;$&quot;* &quot;-&quot;??_);_(@_)"/>
    <numFmt numFmtId="167" formatCode="_(* #,##0.00_);_(* \(#,##0.00\);_(* &quot;-&quot;??_);_(@_)"/>
    <numFmt numFmtId="168" formatCode="&quot;$&quot;#,##0.00"/>
    <numFmt numFmtId="169" formatCode="[$-409]mmmm\ d\,\ yyyy;@"/>
    <numFmt numFmtId="170" formatCode="[&lt;=9999999]###\-####;\(###\)\ ###\-####"/>
    <numFmt numFmtId="171" formatCode="m/d/yy;@"/>
    <numFmt numFmtId="172" formatCode="0.0"/>
    <numFmt numFmtId="173" formatCode="[$$-409]#,##0.00"/>
  </numFmts>
  <fonts count="42" x14ac:knownFonts="1">
    <font>
      <sz val="10"/>
      <name val="Arial"/>
    </font>
    <font>
      <sz val="10"/>
      <color theme="1"/>
      <name val="Times New Roman"/>
      <family val="2"/>
    </font>
    <font>
      <sz val="11"/>
      <color indexed="8"/>
      <name val="Calibri"/>
      <family val="2"/>
    </font>
    <font>
      <sz val="10"/>
      <name val="Arial"/>
      <family val="2"/>
    </font>
    <font>
      <sz val="8"/>
      <name val="Arial"/>
      <family val="2"/>
    </font>
    <font>
      <b/>
      <sz val="9"/>
      <color indexed="32"/>
      <name val="Arial"/>
      <family val="2"/>
    </font>
    <font>
      <b/>
      <sz val="8"/>
      <name val="Arial"/>
      <family val="2"/>
    </font>
    <font>
      <b/>
      <sz val="9"/>
      <color indexed="37"/>
      <name val="Arial"/>
      <family val="2"/>
    </font>
    <font>
      <b/>
      <sz val="9"/>
      <name val="Arial"/>
      <family val="2"/>
    </font>
    <font>
      <b/>
      <sz val="6"/>
      <name val="Arial"/>
      <family val="2"/>
    </font>
    <font>
      <b/>
      <sz val="12"/>
      <name val="Arial"/>
      <family val="2"/>
    </font>
    <font>
      <i/>
      <sz val="8"/>
      <name val="Arial"/>
      <family val="2"/>
    </font>
    <font>
      <b/>
      <sz val="7"/>
      <color indexed="22"/>
      <name val="Arial"/>
      <family val="2"/>
    </font>
    <font>
      <sz val="9"/>
      <name val="Arial"/>
      <family val="2"/>
    </font>
    <font>
      <b/>
      <sz val="10"/>
      <name val="Bookman Old Style"/>
      <family val="1"/>
    </font>
    <font>
      <sz val="10"/>
      <name val="Bookman Old Style"/>
      <family val="1"/>
    </font>
    <font>
      <u/>
      <sz val="6"/>
      <color indexed="12"/>
      <name val="Arial"/>
      <family val="2"/>
    </font>
    <font>
      <sz val="10"/>
      <color indexed="8"/>
      <name val="MS Sans Serif"/>
      <family val="2"/>
    </font>
    <font>
      <sz val="11"/>
      <color theme="1"/>
      <name val="Calibri"/>
      <family val="2"/>
      <scheme val="minor"/>
    </font>
    <font>
      <b/>
      <sz val="11"/>
      <name val="Bookman Old Style"/>
      <family val="1"/>
    </font>
    <font>
      <sz val="11"/>
      <name val="Arial"/>
      <family val="2"/>
    </font>
    <font>
      <sz val="10"/>
      <name val="Arial"/>
      <family val="2"/>
    </font>
    <font>
      <b/>
      <sz val="10"/>
      <color theme="0"/>
      <name val="Bookman Old Style"/>
      <family val="1"/>
    </font>
    <font>
      <b/>
      <sz val="10"/>
      <name val="Arial"/>
      <family val="2"/>
    </font>
    <font>
      <sz val="12"/>
      <name val="Times New Roman"/>
      <family val="1"/>
    </font>
    <font>
      <sz val="12"/>
      <color rgb="FF0000FF"/>
      <name val="Times New Roman"/>
      <family val="1"/>
    </font>
    <font>
      <b/>
      <sz val="12"/>
      <name val="Times New Roman"/>
      <family val="1"/>
    </font>
    <font>
      <b/>
      <sz val="16"/>
      <name val="Times New Roman"/>
      <family val="1"/>
    </font>
    <font>
      <sz val="9"/>
      <name val="Bookman Old Style"/>
      <family val="1"/>
    </font>
    <font>
      <u/>
      <sz val="10"/>
      <name val="Bookman Old Style"/>
      <family val="1"/>
    </font>
    <font>
      <u/>
      <sz val="10"/>
      <color indexed="12"/>
      <name val="Bookman Old Style"/>
      <family val="1"/>
    </font>
    <font>
      <sz val="10"/>
      <color theme="1"/>
      <name val="Bookman Old Style"/>
      <family val="1"/>
    </font>
    <font>
      <i/>
      <sz val="10"/>
      <name val="Bookman Old Style"/>
      <family val="1"/>
    </font>
    <font>
      <b/>
      <i/>
      <sz val="10"/>
      <name val="Bookman Old Style"/>
      <family val="1"/>
    </font>
    <font>
      <u/>
      <sz val="10"/>
      <name val="Arial"/>
      <family val="2"/>
    </font>
    <font>
      <b/>
      <sz val="10"/>
      <color rgb="FFFF0000"/>
      <name val="Bookman Old Style"/>
      <family val="1"/>
    </font>
    <font>
      <sz val="10"/>
      <color rgb="FFFF0000"/>
      <name val="Bookman Old Style"/>
      <family val="1"/>
    </font>
    <font>
      <sz val="10"/>
      <name val="Arial"/>
      <family val="2"/>
    </font>
    <font>
      <sz val="10"/>
      <color rgb="FFFFFFFF"/>
      <name val="Bookman Old Style"/>
      <family val="1"/>
    </font>
    <font>
      <b/>
      <sz val="10"/>
      <color indexed="32"/>
      <name val="Bookman Old Style"/>
      <family val="1"/>
    </font>
    <font>
      <b/>
      <sz val="10"/>
      <color theme="1"/>
      <name val="Bookman Old Style"/>
      <family val="1"/>
    </font>
    <font>
      <b/>
      <sz val="8"/>
      <name val="Bookman Old Style"/>
      <family val="1"/>
    </font>
  </fonts>
  <fills count="12">
    <fill>
      <patternFill patternType="none"/>
    </fill>
    <fill>
      <patternFill patternType="gray125"/>
    </fill>
    <fill>
      <patternFill patternType="solid">
        <fgColor indexed="22"/>
        <bgColor indexed="64"/>
      </patternFill>
    </fill>
    <fill>
      <patternFill patternType="gray125">
        <bgColor indexed="9"/>
      </patternFill>
    </fill>
    <fill>
      <patternFill patternType="solid">
        <fgColor rgb="FFDDDDDD"/>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theme="0"/>
      </patternFill>
    </fill>
    <fill>
      <patternFill patternType="solid">
        <fgColor rgb="FF0000FF"/>
        <bgColor indexed="64"/>
      </patternFill>
    </fill>
    <fill>
      <patternFill patternType="solid">
        <fgColor rgb="FFC0C0C0"/>
        <bgColor indexed="64"/>
      </patternFill>
    </fill>
    <fill>
      <patternFill patternType="solid">
        <fgColor theme="0"/>
        <bgColor indexed="64"/>
      </patternFill>
    </fill>
    <fill>
      <patternFill patternType="solid">
        <fgColor rgb="FFB2B2B2"/>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rgb="FF0000FF"/>
      </left>
      <right/>
      <top/>
      <bottom/>
      <diagonal/>
    </border>
    <border>
      <left/>
      <right style="thick">
        <color rgb="FF0000FF"/>
      </right>
      <top/>
      <bottom/>
      <diagonal/>
    </border>
    <border>
      <left style="thick">
        <color rgb="FF0000FF"/>
      </left>
      <right/>
      <top style="thick">
        <color rgb="FF0000FF"/>
      </top>
      <bottom/>
      <diagonal/>
    </border>
    <border>
      <left/>
      <right/>
      <top style="thick">
        <color rgb="FF0000FF"/>
      </top>
      <bottom/>
      <diagonal/>
    </border>
    <border>
      <left style="thick">
        <color rgb="FF0000FF"/>
      </left>
      <right/>
      <top/>
      <bottom style="thick">
        <color rgb="FF0000FF"/>
      </bottom>
      <diagonal/>
    </border>
    <border>
      <left/>
      <right/>
      <top/>
      <bottom style="thick">
        <color rgb="FF0000FF"/>
      </bottom>
      <diagonal/>
    </border>
    <border>
      <left/>
      <right style="thick">
        <color rgb="FF0000FF"/>
      </right>
      <top/>
      <bottom style="thick">
        <color rgb="FF0000FF"/>
      </bottom>
      <diagonal/>
    </border>
    <border>
      <left style="thin">
        <color rgb="FF0000FF"/>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thin">
        <color auto="1"/>
      </left>
      <right style="thin">
        <color auto="1"/>
      </right>
      <top style="thin">
        <color auto="1"/>
      </top>
      <bottom style="medium">
        <color indexed="64"/>
      </bottom>
      <diagonal/>
    </border>
    <border>
      <left style="thin">
        <color indexed="64"/>
      </left>
      <right style="thin">
        <color auto="1"/>
      </right>
      <top style="medium">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s>
  <cellStyleXfs count="28">
    <xf numFmtId="0" fontId="0" fillId="0" borderId="0"/>
    <xf numFmtId="0" fontId="9" fillId="0" borderId="0">
      <alignment horizontal="center"/>
    </xf>
    <xf numFmtId="0" fontId="6" fillId="0" borderId="0">
      <alignment horizontal="center"/>
    </xf>
    <xf numFmtId="44" fontId="3" fillId="0" borderId="0" applyFont="0" applyFill="0" applyBorder="0" applyAlignment="0" applyProtection="0"/>
    <xf numFmtId="166" fontId="2" fillId="0" borderId="0" applyFont="0" applyFill="0" applyBorder="0" applyAlignment="0" applyProtection="0"/>
    <xf numFmtId="4" fontId="8" fillId="0" borderId="1"/>
    <xf numFmtId="0" fontId="5" fillId="0" borderId="2">
      <alignment horizontal="left"/>
      <protection locked="0"/>
    </xf>
    <xf numFmtId="0" fontId="16" fillId="0" borderId="0" applyNumberFormat="0" applyFill="0" applyBorder="0" applyAlignment="0" applyProtection="0">
      <alignment vertical="top"/>
      <protection locked="0"/>
    </xf>
    <xf numFmtId="0" fontId="4" fillId="0" borderId="1"/>
    <xf numFmtId="0" fontId="17" fillId="0" borderId="0"/>
    <xf numFmtId="0" fontId="3" fillId="0" borderId="0"/>
    <xf numFmtId="0" fontId="18" fillId="0" borderId="0"/>
    <xf numFmtId="0" fontId="11" fillId="0" borderId="0">
      <alignment horizontal="right"/>
    </xf>
    <xf numFmtId="9" fontId="2" fillId="0" borderId="0" applyFont="0" applyFill="0" applyBorder="0" applyAlignment="0" applyProtection="0"/>
    <xf numFmtId="0" fontId="10" fillId="2" borderId="0">
      <alignment horizontal="center"/>
    </xf>
    <xf numFmtId="0" fontId="8" fillId="0" borderId="0"/>
    <xf numFmtId="49" fontId="12" fillId="0" borderId="0">
      <alignment horizontal="left" indent="1"/>
    </xf>
    <xf numFmtId="1" fontId="7" fillId="0" borderId="1"/>
    <xf numFmtId="2" fontId="13" fillId="0" borderId="1"/>
    <xf numFmtId="0" fontId="3" fillId="3" borderId="1"/>
    <xf numFmtId="0" fontId="3" fillId="3" borderId="1"/>
    <xf numFmtId="9" fontId="3" fillId="0" borderId="0" applyFont="0" applyFill="0" applyBorder="0" applyAlignment="0" applyProtection="0"/>
    <xf numFmtId="166" fontId="21" fillId="0" borderId="0" applyFont="0" applyFill="0" applyBorder="0" applyAlignment="0" applyProtection="0"/>
    <xf numFmtId="0" fontId="18" fillId="0" borderId="0"/>
    <xf numFmtId="166" fontId="1" fillId="0" borderId="0" applyFont="0" applyFill="0" applyBorder="0" applyAlignment="0" applyProtection="0"/>
    <xf numFmtId="167" fontId="37"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cellStyleXfs>
  <cellXfs count="1067">
    <xf numFmtId="0" fontId="0" fillId="0" borderId="0" xfId="0"/>
    <xf numFmtId="3" fontId="14" fillId="0" borderId="1" xfId="5" applyNumberFormat="1" applyFont="1" applyFill="1" applyBorder="1" applyAlignment="1" applyProtection="1">
      <alignment horizontal="center" vertical="center"/>
      <protection hidden="1"/>
    </xf>
    <xf numFmtId="3" fontId="14" fillId="0" borderId="1" xfId="10" applyNumberFormat="1" applyFont="1" applyFill="1" applyBorder="1" applyAlignment="1" applyProtection="1">
      <alignment horizontal="center" vertical="center"/>
      <protection hidden="1"/>
    </xf>
    <xf numFmtId="168" fontId="14" fillId="0" borderId="2" xfId="5" applyNumberFormat="1" applyFont="1" applyFill="1" applyBorder="1" applyAlignment="1" applyProtection="1">
      <alignment vertical="center"/>
      <protection hidden="1"/>
    </xf>
    <xf numFmtId="0" fontId="15" fillId="0" borderId="13" xfId="10" applyFont="1" applyFill="1" applyBorder="1" applyAlignment="1" applyProtection="1">
      <alignment vertical="center"/>
      <protection hidden="1"/>
    </xf>
    <xf numFmtId="0" fontId="22" fillId="8" borderId="1" xfId="10" applyFont="1" applyFill="1" applyBorder="1" applyAlignment="1" applyProtection="1">
      <alignment horizontal="center"/>
      <protection hidden="1"/>
    </xf>
    <xf numFmtId="0" fontId="23" fillId="0" borderId="9" xfId="10" applyFont="1" applyBorder="1" applyAlignment="1" applyProtection="1">
      <alignment wrapText="1"/>
      <protection hidden="1"/>
    </xf>
    <xf numFmtId="0" fontId="14" fillId="6" borderId="1" xfId="10" applyFont="1" applyFill="1" applyBorder="1" applyAlignment="1" applyProtection="1">
      <alignment horizontal="center"/>
      <protection hidden="1"/>
    </xf>
    <xf numFmtId="164" fontId="14" fillId="0" borderId="1" xfId="10" applyNumberFormat="1" applyFont="1" applyBorder="1" applyAlignment="1" applyProtection="1">
      <alignment horizontal="center"/>
      <protection hidden="1"/>
    </xf>
    <xf numFmtId="9" fontId="14" fillId="0" borderId="1" xfId="21" applyFont="1" applyBorder="1" applyAlignment="1" applyProtection="1">
      <alignment horizontal="center"/>
      <protection hidden="1"/>
    </xf>
    <xf numFmtId="0" fontId="14" fillId="0" borderId="1" xfId="10" applyFont="1" applyBorder="1" applyAlignment="1" applyProtection="1">
      <alignment horizontal="center"/>
      <protection hidden="1"/>
    </xf>
    <xf numFmtId="0" fontId="15" fillId="0" borderId="1" xfId="10" applyFont="1" applyFill="1" applyBorder="1" applyAlignment="1" applyProtection="1">
      <alignment vertical="center"/>
      <protection hidden="1"/>
    </xf>
    <xf numFmtId="0" fontId="15" fillId="0" borderId="13" xfId="10" applyFont="1" applyFill="1" applyBorder="1" applyAlignment="1" applyProtection="1">
      <alignment horizontal="right" vertical="center"/>
      <protection hidden="1"/>
    </xf>
    <xf numFmtId="0" fontId="14" fillId="0" borderId="1" xfId="10" applyFont="1" applyFill="1" applyBorder="1" applyAlignment="1" applyProtection="1">
      <alignment horizontal="center" vertical="center"/>
      <protection hidden="1"/>
    </xf>
    <xf numFmtId="0" fontId="14" fillId="0" borderId="13" xfId="10" applyFont="1" applyFill="1" applyBorder="1" applyAlignment="1" applyProtection="1">
      <alignment horizontal="center" vertical="center"/>
      <protection hidden="1"/>
    </xf>
    <xf numFmtId="0" fontId="15" fillId="0" borderId="0" xfId="10" applyFont="1" applyProtection="1">
      <protection hidden="1"/>
    </xf>
    <xf numFmtId="0" fontId="14" fillId="0" borderId="3" xfId="10" applyFont="1" applyBorder="1" applyAlignment="1" applyProtection="1">
      <alignment horizontal="left"/>
      <protection hidden="1"/>
    </xf>
    <xf numFmtId="0" fontId="14" fillId="0" borderId="3" xfId="10" applyFont="1" applyFill="1" applyBorder="1" applyAlignment="1" applyProtection="1">
      <alignment horizontal="left" vertical="center"/>
      <protection hidden="1"/>
    </xf>
    <xf numFmtId="0" fontId="14" fillId="0" borderId="1" xfId="10" applyFont="1" applyFill="1" applyBorder="1" applyAlignment="1" applyProtection="1">
      <alignment horizontal="left" vertical="center"/>
      <protection hidden="1"/>
    </xf>
    <xf numFmtId="0" fontId="14" fillId="0" borderId="2" xfId="6" applyFont="1" applyFill="1" applyBorder="1" applyAlignment="1" applyProtection="1">
      <alignment vertical="center"/>
      <protection locked="0"/>
    </xf>
    <xf numFmtId="0" fontId="15" fillId="0" borderId="0" xfId="0" applyFont="1" applyFill="1" applyAlignment="1" applyProtection="1">
      <alignment horizontal="center"/>
    </xf>
    <xf numFmtId="0" fontId="15" fillId="0" borderId="0" xfId="0" applyFont="1" applyFill="1" applyProtection="1"/>
    <xf numFmtId="0" fontId="14" fillId="0" borderId="18" xfId="0" applyFont="1" applyFill="1" applyBorder="1" applyAlignment="1" applyProtection="1">
      <alignment horizontal="left" vertical="center"/>
    </xf>
    <xf numFmtId="0" fontId="14" fillId="0" borderId="19" xfId="0" applyFont="1" applyFill="1" applyBorder="1" applyAlignment="1" applyProtection="1">
      <alignment horizontal="left" vertical="center"/>
    </xf>
    <xf numFmtId="0" fontId="14" fillId="0" borderId="19" xfId="0" applyFont="1" applyFill="1" applyBorder="1" applyAlignment="1" applyProtection="1">
      <alignment horizontal="right" vertical="center"/>
    </xf>
    <xf numFmtId="0" fontId="15" fillId="0" borderId="19" xfId="0" applyFont="1" applyFill="1" applyBorder="1" applyAlignment="1" applyProtection="1">
      <alignment horizontal="right" vertical="center"/>
    </xf>
    <xf numFmtId="1" fontId="15" fillId="0" borderId="19" xfId="0" applyNumberFormat="1" applyFont="1" applyFill="1" applyBorder="1" applyAlignment="1" applyProtection="1">
      <alignment horizontal="right" vertical="center"/>
    </xf>
    <xf numFmtId="4" fontId="15" fillId="0" borderId="19" xfId="0" applyNumberFormat="1" applyFont="1" applyFill="1" applyBorder="1" applyAlignment="1" applyProtection="1">
      <alignment horizontal="right" vertical="center"/>
    </xf>
    <xf numFmtId="4" fontId="15" fillId="0" borderId="19"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14" fillId="0" borderId="19" xfId="10" applyFont="1" applyFill="1" applyBorder="1" applyAlignment="1" applyProtection="1">
      <alignment horizontal="right" vertical="center"/>
      <protection hidden="1"/>
    </xf>
    <xf numFmtId="0" fontId="15" fillId="0" borderId="0" xfId="0" applyFont="1" applyFill="1" applyAlignment="1" applyProtection="1">
      <alignment vertical="center"/>
    </xf>
    <xf numFmtId="0" fontId="14" fillId="0" borderId="0" xfId="0" applyFont="1" applyFill="1" applyBorder="1" applyAlignment="1" applyProtection="1">
      <alignment horizontal="left" vertical="center"/>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right" vertical="center"/>
    </xf>
    <xf numFmtId="1" fontId="14" fillId="0" borderId="0" xfId="0" applyNumberFormat="1" applyFont="1" applyFill="1" applyBorder="1" applyAlignment="1" applyProtection="1">
      <alignment horizontal="left" vertical="center"/>
    </xf>
    <xf numFmtId="0" fontId="15" fillId="0" borderId="0" xfId="0" applyFont="1" applyFill="1" applyBorder="1" applyAlignment="1" applyProtection="1">
      <alignment vertical="center"/>
    </xf>
    <xf numFmtId="0" fontId="15" fillId="0" borderId="17" xfId="0" applyFont="1" applyFill="1" applyBorder="1" applyAlignment="1" applyProtection="1">
      <alignment horizontal="right" vertical="center"/>
    </xf>
    <xf numFmtId="0" fontId="15" fillId="0" borderId="16" xfId="0"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0" fontId="15" fillId="0" borderId="0" xfId="0" applyFont="1" applyFill="1" applyBorder="1" applyAlignment="1">
      <alignment horizontal="center"/>
    </xf>
    <xf numFmtId="0" fontId="15" fillId="0" borderId="0" xfId="0" applyFont="1" applyFill="1" applyBorder="1" applyAlignment="1"/>
    <xf numFmtId="0" fontId="15" fillId="0" borderId="23" xfId="0" applyFont="1" applyFill="1" applyBorder="1" applyAlignment="1" applyProtection="1">
      <alignment vertical="center"/>
    </xf>
    <xf numFmtId="0" fontId="15"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 fontId="14" fillId="0" borderId="17" xfId="0" applyNumberFormat="1" applyFont="1" applyFill="1" applyBorder="1" applyAlignment="1" applyProtection="1">
      <alignment horizontal="center" vertical="center"/>
    </xf>
    <xf numFmtId="0" fontId="14" fillId="0" borderId="0" xfId="6" applyFont="1" applyFill="1" applyBorder="1" applyAlignment="1" applyProtection="1">
      <alignment horizontal="left" vertical="center"/>
    </xf>
    <xf numFmtId="0" fontId="14" fillId="0" borderId="0" xfId="0" applyFont="1" applyFill="1" applyBorder="1" applyAlignment="1" applyProtection="1">
      <alignment vertical="center"/>
    </xf>
    <xf numFmtId="0" fontId="14" fillId="0" borderId="17" xfId="0" applyFont="1" applyFill="1" applyBorder="1" applyAlignment="1" applyProtection="1">
      <alignment vertical="center"/>
    </xf>
    <xf numFmtId="0" fontId="15" fillId="0" borderId="0" xfId="10" applyFont="1" applyFill="1" applyAlignment="1" applyProtection="1">
      <alignment vertical="center"/>
      <protection hidden="1"/>
    </xf>
    <xf numFmtId="0" fontId="14" fillId="0" borderId="2" xfId="10" applyFont="1" applyFill="1" applyBorder="1" applyAlignment="1" applyProtection="1">
      <alignment vertical="center"/>
      <protection hidden="1"/>
    </xf>
    <xf numFmtId="0" fontId="14" fillId="0" borderId="1" xfId="6" applyFont="1" applyFill="1" applyBorder="1" applyAlignment="1" applyProtection="1">
      <alignment horizontal="left" vertical="center"/>
      <protection hidden="1"/>
    </xf>
    <xf numFmtId="170" fontId="14" fillId="0" borderId="2" xfId="6" applyNumberFormat="1" applyFont="1" applyFill="1" applyBorder="1" applyAlignment="1" applyProtection="1">
      <alignment vertical="center"/>
      <protection locked="0"/>
    </xf>
    <xf numFmtId="0" fontId="14" fillId="0" borderId="2" xfId="10" applyFont="1" applyFill="1" applyBorder="1" applyAlignment="1" applyProtection="1">
      <alignment horizontal="left" vertical="center" shrinkToFit="1"/>
      <protection hidden="1"/>
    </xf>
    <xf numFmtId="0" fontId="14" fillId="0" borderId="13" xfId="10" applyFont="1" applyFill="1" applyBorder="1" applyAlignment="1" applyProtection="1">
      <alignment horizontal="left" vertical="center" shrinkToFit="1"/>
      <protection hidden="1"/>
    </xf>
    <xf numFmtId="0" fontId="14" fillId="0" borderId="2" xfId="10" applyFont="1" applyFill="1" applyBorder="1" applyAlignment="1" applyProtection="1">
      <alignment horizontal="center" vertical="center" shrinkToFit="1"/>
      <protection hidden="1"/>
    </xf>
    <xf numFmtId="0" fontId="14" fillId="0" borderId="12" xfId="10" applyFont="1" applyFill="1" applyBorder="1" applyAlignment="1" applyProtection="1">
      <alignment horizontal="center" vertical="center" shrinkToFit="1"/>
      <protection hidden="1"/>
    </xf>
    <xf numFmtId="0" fontId="14" fillId="0" borderId="13" xfId="10" applyFont="1" applyFill="1" applyBorder="1" applyAlignment="1" applyProtection="1">
      <alignment horizontal="center" vertical="center" shrinkToFit="1"/>
      <protection hidden="1"/>
    </xf>
    <xf numFmtId="0" fontId="30" fillId="0" borderId="6" xfId="7" applyFont="1" applyFill="1" applyBorder="1" applyAlignment="1" applyProtection="1">
      <alignment vertical="center"/>
      <protection hidden="1"/>
    </xf>
    <xf numFmtId="0" fontId="14" fillId="0" borderId="1" xfId="6" applyFont="1" applyFill="1" applyBorder="1" applyAlignment="1" applyProtection="1">
      <alignment vertical="center"/>
      <protection locked="0"/>
    </xf>
    <xf numFmtId="0" fontId="14" fillId="0" borderId="12" xfId="6" applyFont="1" applyFill="1" applyBorder="1" applyAlignment="1" applyProtection="1">
      <alignment vertical="center"/>
      <protection locked="0"/>
    </xf>
    <xf numFmtId="0" fontId="14" fillId="0" borderId="13" xfId="6" applyFont="1" applyFill="1" applyBorder="1" applyAlignment="1" applyProtection="1">
      <alignment vertical="center"/>
      <protection locked="0"/>
    </xf>
    <xf numFmtId="0" fontId="14" fillId="0" borderId="1" xfId="10" applyFont="1" applyFill="1" applyBorder="1" applyAlignment="1" applyProtection="1">
      <alignment horizontal="left" vertical="center"/>
      <protection locked="0"/>
    </xf>
    <xf numFmtId="0" fontId="29" fillId="0" borderId="2" xfId="7" applyFont="1" applyFill="1" applyBorder="1" applyAlignment="1" applyProtection="1">
      <alignment vertical="center"/>
      <protection locked="0"/>
    </xf>
    <xf numFmtId="0" fontId="14" fillId="0" borderId="2" xfId="10" applyFont="1" applyFill="1" applyBorder="1" applyAlignment="1" applyProtection="1">
      <alignment horizontal="left" vertical="center"/>
      <protection locked="0"/>
    </xf>
    <xf numFmtId="0" fontId="29" fillId="0" borderId="12" xfId="7" applyFont="1" applyFill="1" applyBorder="1" applyAlignment="1" applyProtection="1">
      <alignment horizontal="center" vertical="center"/>
      <protection locked="0"/>
    </xf>
    <xf numFmtId="0" fontId="14" fillId="0" borderId="12" xfId="10" applyFont="1" applyFill="1" applyBorder="1" applyAlignment="1" applyProtection="1">
      <alignment horizontal="center" vertical="center"/>
      <protection locked="0"/>
    </xf>
    <xf numFmtId="0" fontId="14" fillId="0" borderId="12" xfId="6" applyFont="1" applyFill="1" applyBorder="1" applyAlignment="1" applyProtection="1">
      <alignment horizontal="left" vertical="center"/>
      <protection locked="0"/>
    </xf>
    <xf numFmtId="0" fontId="14" fillId="0" borderId="12" xfId="10" applyFont="1" applyFill="1" applyBorder="1" applyAlignment="1" applyProtection="1">
      <alignment vertical="center"/>
      <protection locked="0"/>
    </xf>
    <xf numFmtId="0" fontId="14" fillId="0" borderId="12" xfId="10" applyFont="1" applyFill="1" applyBorder="1" applyAlignment="1" applyProtection="1">
      <alignment horizontal="left" vertical="center"/>
      <protection locked="0"/>
    </xf>
    <xf numFmtId="1" fontId="14" fillId="0" borderId="12" xfId="17" applyNumberFormat="1" applyFont="1" applyFill="1" applyBorder="1" applyAlignment="1" applyProtection="1">
      <alignment horizontal="center" vertical="center"/>
      <protection hidden="1"/>
    </xf>
    <xf numFmtId="0" fontId="15" fillId="0" borderId="12" xfId="10" applyFont="1" applyFill="1" applyBorder="1" applyAlignment="1" applyProtection="1">
      <alignment vertical="center"/>
      <protection hidden="1"/>
    </xf>
    <xf numFmtId="3" fontId="14" fillId="0" borderId="12" xfId="10" applyNumberFormat="1" applyFont="1" applyFill="1" applyBorder="1" applyAlignment="1" applyProtection="1">
      <alignment horizontal="center" vertical="center"/>
      <protection hidden="1"/>
    </xf>
    <xf numFmtId="168" fontId="14" fillId="0" borderId="12" xfId="5" applyNumberFormat="1" applyFont="1" applyFill="1" applyBorder="1" applyAlignment="1" applyProtection="1">
      <alignment horizontal="right" vertical="center"/>
      <protection hidden="1"/>
    </xf>
    <xf numFmtId="0" fontId="14" fillId="0" borderId="1" xfId="1" applyFont="1" applyFill="1" applyBorder="1" applyAlignment="1" applyProtection="1">
      <alignment horizontal="center" vertical="center"/>
    </xf>
    <xf numFmtId="0" fontId="14" fillId="0" borderId="13" xfId="1" applyFont="1" applyFill="1" applyBorder="1" applyAlignment="1" applyProtection="1">
      <alignment horizontal="center" vertical="center"/>
    </xf>
    <xf numFmtId="3" fontId="14" fillId="4" borderId="12" xfId="10" applyNumberFormat="1" applyFont="1" applyFill="1" applyBorder="1" applyAlignment="1" applyProtection="1">
      <alignment horizontal="center" vertical="center"/>
      <protection hidden="1"/>
    </xf>
    <xf numFmtId="0" fontId="15" fillId="0" borderId="1" xfId="8" applyFont="1" applyFill="1" applyBorder="1" applyAlignment="1" applyProtection="1">
      <alignment horizontal="center" vertical="center"/>
      <protection locked="0"/>
    </xf>
    <xf numFmtId="1" fontId="15" fillId="0" borderId="1" xfId="17" applyFont="1" applyFill="1" applyBorder="1" applyAlignment="1" applyProtection="1">
      <alignment horizontal="center" vertical="center"/>
    </xf>
    <xf numFmtId="166" fontId="15" fillId="0" borderId="1" xfId="22" applyFont="1" applyFill="1" applyBorder="1" applyAlignment="1" applyProtection="1">
      <alignment vertical="center"/>
      <protection hidden="1"/>
    </xf>
    <xf numFmtId="168" fontId="15" fillId="0" borderId="1" xfId="5" applyNumberFormat="1" applyFont="1" applyFill="1" applyBorder="1" applyAlignment="1" applyProtection="1">
      <alignment vertical="center"/>
    </xf>
    <xf numFmtId="0" fontId="14" fillId="0" borderId="2" xfId="0" applyFont="1" applyFill="1" applyBorder="1" applyAlignment="1" applyProtection="1">
      <alignment vertical="center"/>
    </xf>
    <xf numFmtId="0" fontId="14" fillId="0" borderId="13" xfId="0" applyFont="1" applyFill="1" applyBorder="1" applyAlignment="1" applyProtection="1">
      <alignment vertical="center"/>
    </xf>
    <xf numFmtId="0" fontId="14" fillId="0" borderId="2" xfId="1" applyFont="1" applyFill="1" applyBorder="1" applyAlignment="1" applyProtection="1">
      <alignment vertical="center"/>
    </xf>
    <xf numFmtId="0" fontId="14" fillId="0" borderId="13" xfId="1" applyFont="1" applyFill="1" applyBorder="1" applyAlignment="1" applyProtection="1">
      <alignment vertical="center"/>
    </xf>
    <xf numFmtId="0" fontId="14" fillId="0" borderId="0" xfId="0" applyFont="1" applyFill="1" applyAlignment="1" applyProtection="1">
      <alignment horizontal="center" vertical="center"/>
    </xf>
    <xf numFmtId="168" fontId="15" fillId="0" borderId="1" xfId="18" applyNumberFormat="1" applyFont="1" applyFill="1" applyBorder="1" applyAlignment="1" applyProtection="1">
      <alignment horizontal="right" vertical="center"/>
    </xf>
    <xf numFmtId="0" fontId="15" fillId="0" borderId="1" xfId="8" applyFont="1" applyFill="1" applyBorder="1" applyAlignment="1" applyProtection="1">
      <alignment horizontal="center" vertical="center"/>
    </xf>
    <xf numFmtId="0" fontId="15" fillId="0" borderId="2" xfId="15" applyFont="1" applyFill="1" applyBorder="1" applyAlignment="1" applyProtection="1">
      <alignment vertical="center"/>
    </xf>
    <xf numFmtId="0" fontId="15" fillId="0" borderId="13" xfId="15" applyFont="1" applyFill="1" applyBorder="1" applyAlignment="1" applyProtection="1">
      <alignment vertical="center"/>
    </xf>
    <xf numFmtId="0" fontId="14" fillId="0" borderId="0" xfId="1" applyFont="1" applyFill="1" applyBorder="1" applyAlignment="1" applyProtection="1">
      <alignment vertical="center"/>
    </xf>
    <xf numFmtId="0" fontId="14" fillId="0" borderId="1" xfId="0" applyFont="1" applyFill="1" applyBorder="1" applyAlignment="1" applyProtection="1">
      <alignment horizontal="center" vertical="center"/>
    </xf>
    <xf numFmtId="0" fontId="15" fillId="0" borderId="2" xfId="1" applyFont="1" applyFill="1" applyBorder="1" applyAlignment="1" applyProtection="1">
      <alignment vertical="center"/>
    </xf>
    <xf numFmtId="0" fontId="15" fillId="0" borderId="13" xfId="1" applyFont="1" applyFill="1" applyBorder="1" applyAlignment="1" applyProtection="1">
      <alignment vertical="center"/>
    </xf>
    <xf numFmtId="168" fontId="14" fillId="0" borderId="1" xfId="18" applyNumberFormat="1" applyFont="1" applyFill="1" applyBorder="1" applyAlignment="1" applyProtection="1">
      <alignment horizontal="center" vertical="center"/>
    </xf>
    <xf numFmtId="0" fontId="14" fillId="0" borderId="2"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0" xfId="0" applyFont="1" applyFill="1" applyAlignment="1" applyProtection="1">
      <alignment vertical="center"/>
    </xf>
    <xf numFmtId="0" fontId="15" fillId="0" borderId="1" xfId="19" applyFont="1" applyFill="1" applyBorder="1" applyAlignment="1" applyProtection="1">
      <alignment vertical="center"/>
    </xf>
    <xf numFmtId="0" fontId="15" fillId="0" borderId="2" xfId="19" applyFont="1" applyFill="1" applyBorder="1" applyAlignment="1" applyProtection="1">
      <alignment vertical="center"/>
    </xf>
    <xf numFmtId="0" fontId="14" fillId="0" borderId="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5" fillId="0" borderId="11" xfId="8" applyFont="1" applyFill="1" applyBorder="1" applyAlignment="1" applyProtection="1">
      <alignment horizontal="center" vertical="center"/>
      <protection locked="0"/>
    </xf>
    <xf numFmtId="0" fontId="15" fillId="0" borderId="12" xfId="8" applyFont="1" applyFill="1" applyBorder="1" applyAlignment="1" applyProtection="1">
      <alignment vertical="center"/>
      <protection locked="0"/>
    </xf>
    <xf numFmtId="0" fontId="14" fillId="0" borderId="11" xfId="1" applyFont="1" applyFill="1" applyBorder="1" applyAlignment="1" applyProtection="1">
      <alignment horizontal="center" vertical="center"/>
      <protection hidden="1"/>
    </xf>
    <xf numFmtId="1" fontId="15" fillId="0" borderId="12" xfId="17" applyFont="1" applyFill="1" applyBorder="1" applyAlignment="1" applyProtection="1">
      <alignment horizontal="center" vertical="center"/>
    </xf>
    <xf numFmtId="168" fontId="15" fillId="0" borderId="12" xfId="18" applyNumberFormat="1" applyFont="1" applyFill="1" applyBorder="1" applyAlignment="1" applyProtection="1">
      <alignment horizontal="right" vertical="center"/>
    </xf>
    <xf numFmtId="168" fontId="15" fillId="0" borderId="13" xfId="5" applyNumberFormat="1" applyFont="1" applyFill="1" applyBorder="1" applyAlignment="1" applyProtection="1">
      <alignment vertical="center"/>
    </xf>
    <xf numFmtId="0" fontId="15" fillId="0" borderId="2" xfId="8" applyFont="1" applyFill="1" applyBorder="1" applyAlignment="1" applyProtection="1">
      <alignment horizontal="center" vertical="center"/>
      <protection locked="0"/>
    </xf>
    <xf numFmtId="0" fontId="15" fillId="0" borderId="13" xfId="8" applyFont="1" applyFill="1" applyBorder="1" applyAlignment="1" applyProtection="1">
      <alignment vertical="center"/>
      <protection locked="0"/>
    </xf>
    <xf numFmtId="0" fontId="14" fillId="0" borderId="1" xfId="14" applyFont="1" applyFill="1" applyBorder="1" applyAlignment="1" applyProtection="1">
      <alignment horizontal="left" vertical="center"/>
    </xf>
    <xf numFmtId="168" fontId="15" fillId="0" borderId="1" xfId="18" applyNumberFormat="1" applyFont="1" applyFill="1" applyBorder="1" applyAlignment="1" applyProtection="1">
      <alignment vertical="center"/>
    </xf>
    <xf numFmtId="168" fontId="31" fillId="0" borderId="1" xfId="18" applyNumberFormat="1" applyFont="1" applyFill="1" applyBorder="1" applyAlignment="1" applyProtection="1">
      <alignment vertical="center"/>
    </xf>
    <xf numFmtId="0" fontId="15" fillId="0" borderId="1" xfId="0" applyFont="1" applyFill="1" applyBorder="1" applyAlignment="1" applyProtection="1">
      <alignment horizontal="center" vertical="center"/>
    </xf>
    <xf numFmtId="0" fontId="15" fillId="0" borderId="1" xfId="19" applyFont="1" applyFill="1" applyBorder="1" applyAlignment="1" applyProtection="1">
      <alignment horizontal="center" vertical="center"/>
    </xf>
    <xf numFmtId="0" fontId="15" fillId="4" borderId="1" xfId="19" applyFont="1" applyFill="1" applyBorder="1" applyAlignment="1" applyProtection="1">
      <alignment horizontal="center" vertical="center"/>
    </xf>
    <xf numFmtId="0" fontId="15" fillId="4" borderId="10" xfId="0" applyFont="1" applyFill="1" applyBorder="1" applyAlignment="1" applyProtection="1">
      <alignment vertical="center"/>
    </xf>
    <xf numFmtId="0" fontId="15" fillId="4" borderId="0" xfId="0" applyFont="1" applyFill="1" applyBorder="1" applyAlignment="1" applyProtection="1">
      <alignment vertical="center"/>
    </xf>
    <xf numFmtId="0" fontId="15" fillId="4" borderId="9" xfId="0" applyFont="1" applyFill="1" applyBorder="1" applyAlignment="1" applyProtection="1">
      <alignment vertical="center"/>
    </xf>
    <xf numFmtId="2" fontId="15" fillId="0" borderId="1" xfId="18" applyFont="1" applyFill="1" applyBorder="1" applyAlignment="1" applyProtection="1">
      <alignment horizontal="center" vertical="center"/>
    </xf>
    <xf numFmtId="0" fontId="14" fillId="7" borderId="1" xfId="1" applyFont="1" applyFill="1" applyBorder="1" applyAlignment="1" applyProtection="1">
      <alignment horizontal="center" vertical="center"/>
      <protection locked="0"/>
    </xf>
    <xf numFmtId="2" fontId="15" fillId="0" borderId="1" xfId="18" applyFont="1" applyFill="1" applyBorder="1" applyAlignment="1" applyProtection="1">
      <alignment horizontal="left" vertical="center"/>
    </xf>
    <xf numFmtId="0" fontId="14" fillId="0" borderId="1" xfId="0" applyFont="1" applyFill="1" applyBorder="1" applyAlignment="1" applyProtection="1">
      <alignment vertical="center"/>
    </xf>
    <xf numFmtId="0" fontId="15" fillId="4" borderId="1" xfId="19" applyFont="1" applyFill="1" applyBorder="1" applyAlignment="1" applyProtection="1">
      <alignment vertical="center"/>
    </xf>
    <xf numFmtId="0" fontId="15" fillId="4" borderId="1" xfId="0" applyFont="1" applyFill="1" applyBorder="1" applyAlignment="1" applyProtection="1">
      <alignment horizontal="center" vertical="center"/>
    </xf>
    <xf numFmtId="0" fontId="15" fillId="4" borderId="1" xfId="8" applyFont="1" applyFill="1" applyBorder="1" applyAlignment="1" applyProtection="1">
      <alignment horizontal="center" vertical="center"/>
    </xf>
    <xf numFmtId="0" fontId="15" fillId="4" borderId="1" xfId="8" applyFont="1" applyFill="1" applyBorder="1" applyAlignment="1" applyProtection="1">
      <alignment horizontal="center" vertical="center"/>
      <protection locked="0"/>
    </xf>
    <xf numFmtId="0" fontId="15" fillId="0" borderId="1" xfId="19" applyFont="1" applyFill="1" applyBorder="1" applyAlignment="1" applyProtection="1">
      <alignment horizontal="left" vertical="center"/>
    </xf>
    <xf numFmtId="0" fontId="14" fillId="5" borderId="1" xfId="1" applyFont="1" applyFill="1" applyBorder="1" applyAlignment="1" applyProtection="1">
      <alignment horizontal="center" vertical="center"/>
      <protection locked="0"/>
    </xf>
    <xf numFmtId="0" fontId="14" fillId="0" borderId="7" xfId="0" applyFont="1" applyFill="1" applyBorder="1" applyAlignment="1" applyProtection="1">
      <alignment horizontal="center" vertical="center"/>
    </xf>
    <xf numFmtId="0" fontId="14" fillId="0" borderId="7" xfId="1" applyFont="1" applyFill="1" applyBorder="1" applyAlignment="1" applyProtection="1">
      <alignment horizontal="center" vertical="center"/>
    </xf>
    <xf numFmtId="0" fontId="14" fillId="0" borderId="0" xfId="1" applyFont="1" applyFill="1" applyBorder="1" applyAlignment="1" applyProtection="1">
      <alignment horizontal="center" vertical="center"/>
    </xf>
    <xf numFmtId="0" fontId="14" fillId="0" borderId="9" xfId="1" applyFont="1" applyFill="1" applyBorder="1" applyAlignment="1" applyProtection="1">
      <alignment horizontal="center" vertical="center"/>
    </xf>
    <xf numFmtId="0" fontId="15" fillId="0" borderId="1" xfId="0" applyFont="1" applyFill="1" applyBorder="1" applyAlignment="1">
      <alignment horizontal="left" vertical="center"/>
    </xf>
    <xf numFmtId="168" fontId="15" fillId="0" borderId="5" xfId="18" applyNumberFormat="1" applyFont="1" applyFill="1" applyBorder="1" applyAlignment="1" applyProtection="1">
      <alignment vertical="center"/>
    </xf>
    <xf numFmtId="0" fontId="14" fillId="0" borderId="11" xfId="0" applyFont="1" applyFill="1" applyBorder="1" applyAlignment="1" applyProtection="1">
      <alignment horizontal="center" vertical="center"/>
    </xf>
    <xf numFmtId="0" fontId="14" fillId="0" borderId="12" xfId="1" applyFont="1" applyFill="1" applyBorder="1" applyAlignment="1" applyProtection="1">
      <alignment horizontal="center" vertical="center"/>
    </xf>
    <xf numFmtId="0" fontId="14" fillId="0" borderId="11" xfId="1" applyFont="1" applyFill="1" applyBorder="1" applyAlignment="1" applyProtection="1">
      <alignment horizontal="center" vertical="center"/>
    </xf>
    <xf numFmtId="0" fontId="14" fillId="0" borderId="14" xfId="1" applyFont="1" applyFill="1" applyBorder="1" applyAlignment="1" applyProtection="1">
      <alignment horizontal="center" vertical="center"/>
    </xf>
    <xf numFmtId="0" fontId="15" fillId="0" borderId="0" xfId="0" applyFont="1" applyFill="1" applyAlignment="1" applyProtection="1">
      <alignment horizontal="center" shrinkToFit="1"/>
    </xf>
    <xf numFmtId="0" fontId="14" fillId="0" borderId="2" xfId="14" applyFont="1" applyFill="1" applyBorder="1" applyAlignment="1" applyProtection="1">
      <alignment horizontal="left" vertical="center"/>
    </xf>
    <xf numFmtId="49" fontId="14" fillId="0" borderId="12" xfId="16" applyFont="1" applyFill="1" applyBorder="1" applyAlignment="1" applyProtection="1">
      <alignment horizontal="left" vertical="center"/>
    </xf>
    <xf numFmtId="49" fontId="14" fillId="0" borderId="12" xfId="16" applyFont="1" applyFill="1" applyBorder="1" applyAlignment="1" applyProtection="1">
      <alignment horizontal="center" vertical="center"/>
    </xf>
    <xf numFmtId="0" fontId="14" fillId="0" borderId="12" xfId="14" applyFont="1" applyFill="1" applyBorder="1" applyAlignment="1" applyProtection="1">
      <alignment horizontal="left" vertical="center"/>
    </xf>
    <xf numFmtId="0" fontId="14" fillId="0" borderId="10" xfId="15" applyFont="1" applyFill="1" applyBorder="1" applyAlignment="1" applyProtection="1">
      <alignment horizontal="center" vertical="center"/>
    </xf>
    <xf numFmtId="0" fontId="15" fillId="0" borderId="10" xfId="15" quotePrefix="1" applyFont="1" applyFill="1" applyBorder="1" applyAlignment="1" applyProtection="1">
      <alignment horizontal="left" vertical="center"/>
    </xf>
    <xf numFmtId="0" fontId="15" fillId="0" borderId="0" xfId="15" applyFont="1" applyFill="1" applyBorder="1" applyAlignment="1" applyProtection="1">
      <alignment vertical="center"/>
    </xf>
    <xf numFmtId="0" fontId="15" fillId="0" borderId="0" xfId="2" applyFont="1" applyFill="1" applyBorder="1" applyAlignment="1" applyProtection="1">
      <alignment horizontal="center" vertical="center"/>
    </xf>
    <xf numFmtId="0" fontId="15" fillId="0" borderId="6" xfId="19" applyFont="1" applyFill="1" applyBorder="1" applyAlignment="1" applyProtection="1">
      <alignment vertical="center"/>
    </xf>
    <xf numFmtId="0" fontId="15" fillId="0" borderId="7" xfId="19" applyFont="1" applyFill="1" applyBorder="1" applyAlignment="1" applyProtection="1">
      <alignment vertical="center"/>
    </xf>
    <xf numFmtId="0" fontId="15" fillId="0" borderId="8" xfId="19" applyFont="1" applyFill="1" applyBorder="1" applyAlignment="1" applyProtection="1">
      <alignment vertical="center"/>
    </xf>
    <xf numFmtId="0" fontId="15" fillId="0" borderId="10" xfId="15" quotePrefix="1" applyNumberFormat="1" applyFont="1" applyFill="1" applyBorder="1" applyAlignment="1" applyProtection="1">
      <alignment horizontal="left" vertical="center"/>
    </xf>
    <xf numFmtId="0" fontId="15" fillId="0" borderId="10" xfId="19" applyFont="1" applyFill="1" applyBorder="1" applyAlignment="1" applyProtection="1">
      <alignment vertical="center"/>
    </xf>
    <xf numFmtId="0" fontId="15" fillId="0" borderId="0" xfId="19" applyFont="1" applyFill="1" applyBorder="1" applyAlignment="1" applyProtection="1">
      <alignment vertical="center"/>
    </xf>
    <xf numFmtId="0" fontId="14" fillId="0" borderId="9" xfId="19" applyFont="1" applyFill="1" applyBorder="1" applyAlignment="1" applyProtection="1">
      <alignment vertical="center"/>
    </xf>
    <xf numFmtId="168" fontId="15" fillId="0" borderId="3" xfId="18" applyNumberFormat="1" applyFont="1" applyFill="1" applyBorder="1" applyAlignment="1" applyProtection="1">
      <alignment horizontal="right" vertical="center"/>
    </xf>
    <xf numFmtId="0" fontId="14" fillId="0" borderId="10" xfId="19" applyFont="1" applyFill="1" applyBorder="1" applyAlignment="1" applyProtection="1">
      <alignment vertical="center"/>
    </xf>
    <xf numFmtId="0" fontId="14" fillId="0" borderId="15" xfId="19" applyFont="1" applyFill="1" applyBorder="1" applyAlignment="1" applyProtection="1">
      <alignment vertical="center"/>
    </xf>
    <xf numFmtId="0" fontId="15" fillId="0" borderId="11" xfId="19" applyFont="1" applyFill="1" applyBorder="1" applyAlignment="1" applyProtection="1">
      <alignment vertical="center"/>
    </xf>
    <xf numFmtId="0" fontId="14" fillId="0" borderId="14" xfId="19" applyFont="1" applyFill="1" applyBorder="1" applyAlignment="1" applyProtection="1">
      <alignment vertical="center"/>
    </xf>
    <xf numFmtId="0" fontId="15" fillId="0" borderId="0" xfId="8" applyFont="1" applyFill="1" applyBorder="1" applyAlignment="1" applyProtection="1">
      <alignment horizontal="center" vertical="center"/>
    </xf>
    <xf numFmtId="1" fontId="15" fillId="0" borderId="0" xfId="17" applyFont="1" applyFill="1" applyBorder="1" applyAlignment="1" applyProtection="1">
      <alignment horizontal="center" vertical="center"/>
    </xf>
    <xf numFmtId="168" fontId="15" fillId="0" borderId="0" xfId="18" applyNumberFormat="1" applyFont="1" applyFill="1" applyBorder="1" applyAlignment="1" applyProtection="1">
      <alignment horizontal="right" vertical="center"/>
    </xf>
    <xf numFmtId="0" fontId="14" fillId="0" borderId="7" xfId="0" applyFont="1" applyFill="1" applyBorder="1" applyAlignment="1" applyProtection="1">
      <alignment vertical="center"/>
    </xf>
    <xf numFmtId="0" fontId="15" fillId="0" borderId="10" xfId="0" applyFont="1" applyFill="1" applyBorder="1" applyAlignment="1" applyProtection="1">
      <alignment horizontal="left" vertical="center"/>
    </xf>
    <xf numFmtId="0" fontId="15" fillId="0" borderId="13" xfId="8" applyFont="1" applyFill="1" applyBorder="1" applyAlignment="1" applyProtection="1">
      <alignment horizontal="center" vertical="center"/>
      <protection locked="0"/>
    </xf>
    <xf numFmtId="0" fontId="15" fillId="0" borderId="9" xfId="19" applyFont="1" applyFill="1" applyBorder="1" applyAlignment="1" applyProtection="1">
      <alignment vertical="center"/>
    </xf>
    <xf numFmtId="0" fontId="15" fillId="0" borderId="14" xfId="19" applyFont="1" applyFill="1" applyBorder="1" applyAlignment="1" applyProtection="1">
      <alignment vertical="center"/>
    </xf>
    <xf numFmtId="0" fontId="14" fillId="0" borderId="10" xfId="10" applyFont="1" applyBorder="1" applyAlignment="1" applyProtection="1">
      <alignment wrapText="1"/>
      <protection hidden="1"/>
    </xf>
    <xf numFmtId="0" fontId="14" fillId="0" borderId="10" xfId="10" applyFont="1" applyBorder="1" applyProtection="1">
      <protection hidden="1"/>
    </xf>
    <xf numFmtId="0" fontId="14" fillId="0" borderId="9" xfId="10" applyFont="1" applyBorder="1" applyProtection="1">
      <protection hidden="1"/>
    </xf>
    <xf numFmtId="0" fontId="15" fillId="0" borderId="10" xfId="10" applyFont="1" applyBorder="1" applyProtection="1">
      <protection hidden="1"/>
    </xf>
    <xf numFmtId="0" fontId="15" fillId="0" borderId="9" xfId="10" applyFont="1" applyBorder="1" applyProtection="1">
      <protection hidden="1"/>
    </xf>
    <xf numFmtId="0" fontId="15" fillId="0" borderId="0" xfId="10" applyFont="1" applyAlignment="1" applyProtection="1">
      <alignment horizontal="center"/>
      <protection hidden="1"/>
    </xf>
    <xf numFmtId="0" fontId="15" fillId="0" borderId="0" xfId="10" applyFont="1" applyAlignment="1" applyProtection="1">
      <alignment shrinkToFit="1"/>
      <protection hidden="1"/>
    </xf>
    <xf numFmtId="0" fontId="14" fillId="0" borderId="0" xfId="10" applyFont="1" applyProtection="1">
      <protection hidden="1"/>
    </xf>
    <xf numFmtId="0" fontId="14" fillId="0" borderId="18" xfId="10" applyFont="1" applyBorder="1" applyAlignment="1">
      <alignment horizontal="left" vertical="center"/>
    </xf>
    <xf numFmtId="0" fontId="14" fillId="0" borderId="19" xfId="10" applyFont="1" applyBorder="1" applyAlignment="1">
      <alignment horizontal="left" vertical="center"/>
    </xf>
    <xf numFmtId="0" fontId="14" fillId="0" borderId="19" xfId="10" applyFont="1" applyBorder="1" applyAlignment="1">
      <alignment horizontal="right" vertical="center"/>
    </xf>
    <xf numFmtId="0" fontId="14" fillId="0" borderId="19" xfId="10" applyFont="1" applyBorder="1" applyAlignment="1" applyProtection="1">
      <alignment horizontal="right" vertical="center"/>
      <protection hidden="1"/>
    </xf>
    <xf numFmtId="0" fontId="15" fillId="0" borderId="19" xfId="10" applyFont="1" applyBorder="1" applyAlignment="1" applyProtection="1">
      <alignment horizontal="right" vertical="center"/>
      <protection hidden="1"/>
    </xf>
    <xf numFmtId="1" fontId="15" fillId="0" borderId="19" xfId="10" applyNumberFormat="1" applyFont="1" applyBorder="1" applyAlignment="1" applyProtection="1">
      <alignment horizontal="right" vertical="center"/>
      <protection hidden="1"/>
    </xf>
    <xf numFmtId="4" fontId="15" fillId="0" borderId="19" xfId="10" applyNumberFormat="1" applyFont="1" applyBorder="1" applyAlignment="1" applyProtection="1">
      <alignment horizontal="right" vertical="center"/>
      <protection hidden="1"/>
    </xf>
    <xf numFmtId="4" fontId="15" fillId="0" borderId="19" xfId="10" applyNumberFormat="1" applyFont="1" applyBorder="1" applyAlignment="1" applyProtection="1">
      <alignment horizontal="center" vertical="center"/>
      <protection hidden="1"/>
    </xf>
    <xf numFmtId="0" fontId="15" fillId="0" borderId="19" xfId="10" applyFont="1" applyBorder="1" applyAlignment="1" applyProtection="1">
      <alignment vertical="center"/>
      <protection hidden="1"/>
    </xf>
    <xf numFmtId="0" fontId="14" fillId="0" borderId="19" xfId="10" applyFont="1" applyBorder="1" applyAlignment="1" applyProtection="1">
      <alignment vertical="center"/>
      <protection hidden="1"/>
    </xf>
    <xf numFmtId="0" fontId="15" fillId="0" borderId="0" xfId="10" applyFont="1" applyAlignment="1" applyProtection="1">
      <alignment vertical="center"/>
      <protection hidden="1"/>
    </xf>
    <xf numFmtId="0" fontId="32" fillId="0" borderId="0" xfId="10" applyFont="1" applyAlignment="1" applyProtection="1">
      <alignment horizontal="right" vertical="center"/>
      <protection hidden="1"/>
    </xf>
    <xf numFmtId="0" fontId="33" fillId="0" borderId="0" xfId="10" applyFont="1" applyAlignment="1" applyProtection="1">
      <alignment horizontal="right" vertical="center"/>
      <protection hidden="1"/>
    </xf>
    <xf numFmtId="0" fontId="33" fillId="0" borderId="16" xfId="10" applyFont="1" applyBorder="1" applyAlignment="1">
      <alignment horizontal="left" vertical="center"/>
    </xf>
    <xf numFmtId="0" fontId="14" fillId="0" borderId="0" xfId="10" applyFont="1" applyAlignment="1" applyProtection="1">
      <alignment horizontal="left" vertical="center"/>
      <protection hidden="1"/>
    </xf>
    <xf numFmtId="0" fontId="14" fillId="0" borderId="0" xfId="10" applyFont="1" applyAlignment="1" applyProtection="1">
      <alignment horizontal="right" vertical="center"/>
      <protection hidden="1"/>
    </xf>
    <xf numFmtId="1" fontId="14" fillId="0" borderId="0" xfId="10" applyNumberFormat="1" applyFont="1" applyAlignment="1" applyProtection="1">
      <alignment horizontal="left" vertical="center"/>
      <protection hidden="1"/>
    </xf>
    <xf numFmtId="0" fontId="15" fillId="0" borderId="17" xfId="10" applyFont="1" applyBorder="1" applyAlignment="1" applyProtection="1">
      <alignment horizontal="right" vertical="center" shrinkToFit="1"/>
      <protection hidden="1"/>
    </xf>
    <xf numFmtId="0" fontId="15" fillId="0" borderId="0" xfId="10" applyFont="1" applyAlignment="1" applyProtection="1">
      <alignment horizontal="right" vertical="center"/>
      <protection hidden="1"/>
    </xf>
    <xf numFmtId="0" fontId="15" fillId="0" borderId="16" xfId="10" applyFont="1" applyBorder="1" applyAlignment="1">
      <alignment horizontal="left" vertical="center"/>
    </xf>
    <xf numFmtId="0" fontId="15" fillId="0" borderId="0" xfId="10" applyFont="1" applyAlignment="1" applyProtection="1">
      <alignment horizontal="center" vertical="center"/>
      <protection hidden="1"/>
    </xf>
    <xf numFmtId="0" fontId="15" fillId="0" borderId="0" xfId="10" applyFont="1" applyAlignment="1" applyProtection="1">
      <alignment horizontal="left" vertical="center"/>
      <protection hidden="1"/>
    </xf>
    <xf numFmtId="1" fontId="14" fillId="0" borderId="0" xfId="10" applyNumberFormat="1" applyFont="1" applyAlignment="1" applyProtection="1">
      <alignment horizontal="center" vertical="center"/>
      <protection hidden="1"/>
    </xf>
    <xf numFmtId="0" fontId="15" fillId="0" borderId="16" xfId="10" applyFont="1" applyBorder="1" applyAlignment="1" applyProtection="1">
      <alignment horizontal="left" vertical="center"/>
      <protection hidden="1"/>
    </xf>
    <xf numFmtId="0" fontId="14" fillId="0" borderId="0" xfId="6" applyFont="1" applyBorder="1" applyAlignment="1" applyProtection="1">
      <alignment horizontal="left" vertical="center"/>
      <protection hidden="1"/>
    </xf>
    <xf numFmtId="0" fontId="14" fillId="0" borderId="0" xfId="10" applyFont="1" applyAlignment="1" applyProtection="1">
      <alignment vertical="center"/>
      <protection hidden="1"/>
    </xf>
    <xf numFmtId="0" fontId="14" fillId="0" borderId="17" xfId="10" applyFont="1" applyBorder="1" applyAlignment="1" applyProtection="1">
      <alignment vertical="center" shrinkToFit="1"/>
      <protection hidden="1"/>
    </xf>
    <xf numFmtId="0" fontId="14" fillId="0" borderId="5" xfId="10" applyFont="1" applyBorder="1" applyAlignment="1" applyProtection="1">
      <alignment horizontal="left"/>
      <protection hidden="1"/>
    </xf>
    <xf numFmtId="0" fontId="14" fillId="0" borderId="1" xfId="6" applyFont="1" applyBorder="1" applyProtection="1">
      <alignment horizontal="left"/>
      <protection hidden="1"/>
    </xf>
    <xf numFmtId="0" fontId="14" fillId="0" borderId="1" xfId="10" applyFont="1" applyBorder="1" applyAlignment="1" applyProtection="1">
      <alignment horizontal="left"/>
      <protection hidden="1"/>
    </xf>
    <xf numFmtId="3" fontId="14" fillId="0" borderId="1" xfId="5" applyNumberFormat="1" applyFont="1" applyAlignment="1" applyProtection="1">
      <alignment horizontal="center"/>
      <protection hidden="1"/>
    </xf>
    <xf numFmtId="168" fontId="14" fillId="0" borderId="2" xfId="5" applyNumberFormat="1" applyFont="1" applyBorder="1" applyAlignment="1" applyProtection="1">
      <alignment horizontal="right"/>
      <protection hidden="1"/>
    </xf>
    <xf numFmtId="0" fontId="3" fillId="0" borderId="13" xfId="10" applyFont="1" applyBorder="1" applyAlignment="1" applyProtection="1">
      <alignment horizontal="right" shrinkToFit="1"/>
      <protection hidden="1"/>
    </xf>
    <xf numFmtId="168" fontId="14" fillId="0" borderId="13" xfId="5" applyNumberFormat="1" applyFont="1" applyBorder="1" applyAlignment="1" applyProtection="1">
      <alignment horizontal="right" shrinkToFit="1"/>
      <protection hidden="1"/>
    </xf>
    <xf numFmtId="168" fontId="14" fillId="0" borderId="2" xfId="5" applyNumberFormat="1" applyFont="1" applyBorder="1" applyProtection="1">
      <protection hidden="1"/>
    </xf>
    <xf numFmtId="168" fontId="14" fillId="0" borderId="13" xfId="5" applyNumberFormat="1" applyFont="1" applyBorder="1" applyAlignment="1" applyProtection="1">
      <alignment shrinkToFit="1"/>
      <protection hidden="1"/>
    </xf>
    <xf numFmtId="0" fontId="14" fillId="0" borderId="2" xfId="6" applyFont="1">
      <alignment horizontal="left"/>
      <protection locked="0"/>
    </xf>
    <xf numFmtId="0" fontId="14" fillId="0" borderId="12" xfId="10" applyFont="1" applyBorder="1" applyAlignment="1" applyProtection="1">
      <alignment horizontal="left"/>
      <protection locked="0"/>
    </xf>
    <xf numFmtId="0" fontId="14" fillId="0" borderId="2" xfId="6" applyFont="1" applyAlignment="1">
      <alignment horizontal="center"/>
      <protection locked="0"/>
    </xf>
    <xf numFmtId="0" fontId="14" fillId="0" borderId="12" xfId="6" applyFont="1" applyBorder="1" applyAlignment="1">
      <alignment horizontal="center"/>
      <protection locked="0"/>
    </xf>
    <xf numFmtId="0" fontId="14" fillId="0" borderId="13" xfId="6" applyFont="1" applyBorder="1" applyAlignment="1">
      <alignment horizontal="center"/>
      <protection locked="0"/>
    </xf>
    <xf numFmtId="0" fontId="14" fillId="0" borderId="2" xfId="10" applyFont="1" applyBorder="1" applyAlignment="1" applyProtection="1">
      <alignment horizontal="center"/>
      <protection locked="0"/>
    </xf>
    <xf numFmtId="0" fontId="14" fillId="0" borderId="12" xfId="10" applyFont="1" applyBorder="1" applyAlignment="1" applyProtection="1">
      <alignment horizontal="center"/>
      <protection locked="0"/>
    </xf>
    <xf numFmtId="0" fontId="14" fillId="0" borderId="13" xfId="10" applyFont="1" applyBorder="1" applyAlignment="1" applyProtection="1">
      <alignment horizontal="center"/>
      <protection locked="0"/>
    </xf>
    <xf numFmtId="0" fontId="14" fillId="0" borderId="1" xfId="10" applyFont="1" applyBorder="1" applyAlignment="1" applyProtection="1">
      <alignment horizontal="left"/>
      <protection locked="0"/>
    </xf>
    <xf numFmtId="3" fontId="14" fillId="0" borderId="1" xfId="10" applyNumberFormat="1" applyFont="1" applyBorder="1" applyAlignment="1" applyProtection="1">
      <alignment horizontal="center"/>
      <protection hidden="1"/>
    </xf>
    <xf numFmtId="168" fontId="14" fillId="0" borderId="13" xfId="5" applyNumberFormat="1" applyFont="1" applyBorder="1" applyProtection="1">
      <protection hidden="1"/>
    </xf>
    <xf numFmtId="0" fontId="14" fillId="0" borderId="12" xfId="14" applyFont="1" applyFill="1" applyBorder="1" applyAlignment="1" applyProtection="1">
      <alignment horizontal="left" vertical="center"/>
      <protection hidden="1"/>
    </xf>
    <xf numFmtId="49" fontId="14" fillId="0" borderId="12" xfId="16" applyFont="1" applyBorder="1" applyAlignment="1" applyProtection="1">
      <alignment horizontal="left" vertical="center"/>
      <protection hidden="1"/>
    </xf>
    <xf numFmtId="0" fontId="14" fillId="0" borderId="13" xfId="14" applyFont="1" applyFill="1" applyBorder="1" applyAlignment="1" applyProtection="1">
      <alignment horizontal="left" vertical="center" shrinkToFit="1"/>
      <protection hidden="1"/>
    </xf>
    <xf numFmtId="0" fontId="14" fillId="0" borderId="1" xfId="1" applyFont="1" applyBorder="1" applyAlignment="1" applyProtection="1">
      <alignment horizontal="center" vertical="center"/>
      <protection hidden="1"/>
    </xf>
    <xf numFmtId="0" fontId="14" fillId="0" borderId="12" xfId="1" applyFont="1" applyBorder="1" applyAlignment="1" applyProtection="1">
      <alignment horizontal="center" vertical="center"/>
      <protection hidden="1"/>
    </xf>
    <xf numFmtId="0" fontId="14" fillId="0" borderId="13" xfId="1" applyFont="1" applyBorder="1" applyAlignment="1" applyProtection="1">
      <alignment horizontal="center" vertical="center" shrinkToFit="1"/>
      <protection hidden="1"/>
    </xf>
    <xf numFmtId="0" fontId="14" fillId="0" borderId="0" xfId="10" applyFont="1" applyAlignment="1" applyProtection="1">
      <alignment horizontal="center" vertical="center"/>
      <protection hidden="1"/>
    </xf>
    <xf numFmtId="1" fontId="15" fillId="0" borderId="1" xfId="17" applyFont="1" applyAlignment="1" applyProtection="1">
      <alignment horizontal="center" vertical="center"/>
      <protection hidden="1"/>
    </xf>
    <xf numFmtId="168" fontId="15" fillId="0" borderId="1" xfId="18" applyNumberFormat="1" applyFont="1" applyAlignment="1" applyProtection="1">
      <alignment horizontal="right" vertical="center"/>
      <protection hidden="1"/>
    </xf>
    <xf numFmtId="168" fontId="15" fillId="0" borderId="13" xfId="5" applyNumberFormat="1" applyFont="1" applyBorder="1" applyAlignment="1" applyProtection="1">
      <alignment vertical="center" shrinkToFit="1"/>
      <protection hidden="1"/>
    </xf>
    <xf numFmtId="0" fontId="14" fillId="0" borderId="1" xfId="15" applyFont="1" applyBorder="1" applyAlignment="1" applyProtection="1">
      <alignment vertical="center"/>
      <protection hidden="1"/>
    </xf>
    <xf numFmtId="0" fontId="15" fillId="0" borderId="1" xfId="1" applyFont="1" applyBorder="1" applyAlignment="1" applyProtection="1">
      <alignment horizontal="center" vertical="center"/>
      <protection hidden="1"/>
    </xf>
    <xf numFmtId="0" fontId="15" fillId="0" borderId="1" xfId="8" applyFont="1" applyAlignment="1" applyProtection="1">
      <alignment horizontal="center" vertical="center"/>
      <protection locked="0"/>
    </xf>
    <xf numFmtId="0" fontId="14" fillId="0" borderId="0" xfId="1" applyFont="1" applyAlignment="1" applyProtection="1">
      <alignment horizontal="center" vertical="center"/>
      <protection hidden="1"/>
    </xf>
    <xf numFmtId="0" fontId="14" fillId="0" borderId="1" xfId="1" applyFont="1" applyBorder="1" applyAlignment="1" applyProtection="1">
      <alignment horizontal="center" vertical="center" shrinkToFit="1"/>
      <protection hidden="1"/>
    </xf>
    <xf numFmtId="0" fontId="14" fillId="0" borderId="9" xfId="1" applyFont="1" applyBorder="1" applyAlignment="1" applyProtection="1">
      <alignment horizontal="center" vertical="center" shrinkToFit="1"/>
      <protection hidden="1"/>
    </xf>
    <xf numFmtId="0" fontId="14" fillId="0" borderId="12" xfId="14" applyFont="1" applyFill="1" applyBorder="1" applyAlignment="1" applyProtection="1">
      <alignment horizontal="left" vertical="center" shrinkToFit="1"/>
      <protection hidden="1"/>
    </xf>
    <xf numFmtId="49" fontId="14" fillId="0" borderId="12" xfId="16" applyFont="1" applyBorder="1" applyAlignment="1" applyProtection="1">
      <alignment horizontal="left" vertical="center" shrinkToFit="1"/>
      <protection hidden="1"/>
    </xf>
    <xf numFmtId="0" fontId="14" fillId="0" borderId="0" xfId="1" applyFont="1" applyAlignment="1" applyProtection="1">
      <alignment horizontal="center" vertical="center" shrinkToFit="1"/>
      <protection hidden="1"/>
    </xf>
    <xf numFmtId="0" fontId="14" fillId="0" borderId="0" xfId="10" applyFont="1" applyAlignment="1" applyProtection="1">
      <alignment horizontal="center" vertical="center" shrinkToFit="1"/>
      <protection hidden="1"/>
    </xf>
    <xf numFmtId="168" fontId="15" fillId="0" borderId="1" xfId="5" applyNumberFormat="1" applyFont="1" applyAlignment="1" applyProtection="1">
      <alignment vertical="center" shrinkToFit="1"/>
      <protection hidden="1"/>
    </xf>
    <xf numFmtId="0" fontId="15" fillId="0" borderId="1" xfId="1" applyFont="1" applyBorder="1" applyAlignment="1" applyProtection="1">
      <alignment horizontal="center" vertical="center" shrinkToFit="1"/>
      <protection hidden="1"/>
    </xf>
    <xf numFmtId="0" fontId="14" fillId="0" borderId="10" xfId="15" applyFont="1" applyBorder="1" applyAlignment="1" applyProtection="1">
      <alignment horizontal="center" vertical="center"/>
      <protection hidden="1"/>
    </xf>
    <xf numFmtId="168" fontId="15" fillId="0" borderId="1" xfId="3" applyNumberFormat="1" applyFont="1" applyFill="1" applyBorder="1" applyAlignment="1" applyProtection="1">
      <alignment horizontal="right" vertical="center"/>
      <protection hidden="1"/>
    </xf>
    <xf numFmtId="0" fontId="15" fillId="0" borderId="3" xfId="8" applyFont="1" applyBorder="1" applyAlignment="1" applyProtection="1">
      <alignment horizontal="center" vertical="center"/>
      <protection locked="0"/>
    </xf>
    <xf numFmtId="0" fontId="14" fillId="9" borderId="0" xfId="19" applyFont="1" applyFill="1" applyBorder="1" applyAlignment="1" applyProtection="1">
      <alignment horizontal="left" vertical="center"/>
      <protection hidden="1"/>
    </xf>
    <xf numFmtId="1" fontId="15" fillId="0" borderId="13" xfId="17" applyFont="1" applyBorder="1" applyAlignment="1" applyProtection="1">
      <alignment horizontal="center" vertical="center"/>
      <protection hidden="1"/>
    </xf>
    <xf numFmtId="0" fontId="15" fillId="0" borderId="2" xfId="15" applyFont="1" applyBorder="1" applyAlignment="1" applyProtection="1">
      <alignment horizontal="left" vertical="center"/>
      <protection hidden="1"/>
    </xf>
    <xf numFmtId="0" fontId="15" fillId="0" borderId="12" xfId="15" applyFont="1" applyBorder="1" applyAlignment="1" applyProtection="1">
      <alignment horizontal="left" vertical="center"/>
      <protection hidden="1"/>
    </xf>
    <xf numFmtId="0" fontId="15" fillId="0" borderId="12" xfId="8" applyFont="1" applyBorder="1" applyAlignment="1" applyProtection="1">
      <alignment horizontal="center" vertical="center"/>
      <protection locked="0"/>
    </xf>
    <xf numFmtId="0" fontId="14" fillId="0" borderId="12" xfId="19" applyFont="1" applyFill="1" applyBorder="1" applyAlignment="1" applyProtection="1">
      <alignment horizontal="left" vertical="center"/>
      <protection hidden="1"/>
    </xf>
    <xf numFmtId="1" fontId="15" fillId="0" borderId="12" xfId="17" applyFont="1" applyBorder="1" applyAlignment="1" applyProtection="1">
      <alignment horizontal="center" vertical="center"/>
      <protection hidden="1"/>
    </xf>
    <xf numFmtId="168" fontId="15" fillId="0" borderId="12" xfId="18" applyNumberFormat="1" applyFont="1" applyBorder="1" applyAlignment="1" applyProtection="1">
      <alignment horizontal="right" vertical="center"/>
      <protection hidden="1"/>
    </xf>
    <xf numFmtId="0" fontId="14" fillId="0" borderId="7" xfId="1" applyFont="1" applyBorder="1" applyAlignment="1" applyProtection="1">
      <alignment horizontal="center" vertical="center"/>
      <protection hidden="1"/>
    </xf>
    <xf numFmtId="0" fontId="14" fillId="0" borderId="7" xfId="10" applyFont="1" applyBorder="1" applyAlignment="1" applyProtection="1">
      <alignment horizontal="center" vertical="center"/>
      <protection hidden="1"/>
    </xf>
    <xf numFmtId="0" fontId="14" fillId="0" borderId="8" xfId="1" applyFont="1" applyBorder="1" applyAlignment="1" applyProtection="1">
      <alignment horizontal="center" vertical="center" shrinkToFit="1"/>
      <protection hidden="1"/>
    </xf>
    <xf numFmtId="0" fontId="15" fillId="0" borderId="6" xfId="15" applyFont="1" applyBorder="1" applyAlignment="1" applyProtection="1">
      <alignment horizontal="left" vertical="center"/>
      <protection hidden="1"/>
    </xf>
    <xf numFmtId="0" fontId="14" fillId="0" borderId="7" xfId="15" applyFont="1" applyBorder="1" applyAlignment="1" applyProtection="1">
      <alignment horizontal="center" vertical="center"/>
      <protection hidden="1"/>
    </xf>
    <xf numFmtId="168" fontId="15" fillId="0" borderId="3" xfId="3" applyNumberFormat="1" applyFont="1" applyFill="1" applyBorder="1" applyAlignment="1" applyProtection="1">
      <alignment horizontal="right" vertical="center"/>
      <protection hidden="1"/>
    </xf>
    <xf numFmtId="168" fontId="15" fillId="0" borderId="3" xfId="18" applyNumberFormat="1" applyFont="1" applyBorder="1" applyAlignment="1" applyProtection="1">
      <alignment horizontal="right" vertical="center"/>
      <protection hidden="1"/>
    </xf>
    <xf numFmtId="0" fontId="14" fillId="0" borderId="10" xfId="15" applyFont="1" applyBorder="1" applyAlignment="1" applyProtection="1">
      <alignment horizontal="left" vertical="center"/>
      <protection hidden="1"/>
    </xf>
    <xf numFmtId="49" fontId="14" fillId="0" borderId="13" xfId="16" applyFont="1" applyBorder="1" applyAlignment="1" applyProtection="1">
      <alignment horizontal="left" vertical="center" shrinkToFit="1"/>
      <protection hidden="1"/>
    </xf>
    <xf numFmtId="0" fontId="15" fillId="0" borderId="13" xfId="8" applyFont="1" applyBorder="1" applyAlignment="1" applyProtection="1">
      <alignment horizontal="center" vertical="center"/>
      <protection locked="0"/>
    </xf>
    <xf numFmtId="0" fontId="15" fillId="0" borderId="1" xfId="15" applyFont="1" applyBorder="1" applyAlignment="1" applyProtection="1">
      <alignment horizontal="left" vertical="center"/>
      <protection hidden="1"/>
    </xf>
    <xf numFmtId="0" fontId="35" fillId="0" borderId="1" xfId="15" applyFont="1" applyBorder="1" applyAlignment="1" applyProtection="1">
      <alignment horizontal="center" vertical="center"/>
      <protection hidden="1"/>
    </xf>
    <xf numFmtId="0" fontId="15" fillId="9" borderId="1" xfId="8" applyFont="1" applyFill="1" applyAlignment="1" applyProtection="1">
      <alignment horizontal="center" vertical="center"/>
      <protection locked="0"/>
    </xf>
    <xf numFmtId="0" fontId="14" fillId="0" borderId="8" xfId="19" applyFont="1" applyFill="1" applyBorder="1" applyAlignment="1" applyProtection="1">
      <alignment vertical="center"/>
      <protection hidden="1"/>
    </xf>
    <xf numFmtId="0" fontId="14" fillId="0" borderId="9" xfId="19" applyFont="1" applyFill="1" applyBorder="1" applyAlignment="1" applyProtection="1">
      <alignment vertical="center"/>
      <protection hidden="1"/>
    </xf>
    <xf numFmtId="0" fontId="14" fillId="0" borderId="4" xfId="19" applyFont="1" applyFill="1" applyBorder="1" applyAlignment="1" applyProtection="1">
      <alignment vertical="center"/>
      <protection hidden="1"/>
    </xf>
    <xf numFmtId="0" fontId="14" fillId="0" borderId="14" xfId="19" applyFont="1" applyFill="1" applyBorder="1" applyAlignment="1" applyProtection="1">
      <alignment vertical="center"/>
      <protection hidden="1"/>
    </xf>
    <xf numFmtId="0" fontId="14" fillId="0" borderId="1" xfId="14" applyFont="1" applyFill="1" applyBorder="1" applyAlignment="1" applyProtection="1">
      <alignment horizontal="center" vertical="center"/>
      <protection hidden="1"/>
    </xf>
    <xf numFmtId="0" fontId="14" fillId="9" borderId="1" xfId="1" applyFont="1" applyFill="1" applyBorder="1" applyAlignment="1" applyProtection="1">
      <alignment horizontal="center" vertical="center"/>
      <protection hidden="1"/>
    </xf>
    <xf numFmtId="0" fontId="14" fillId="0" borderId="1" xfId="19" applyFont="1" applyFill="1" applyAlignment="1" applyProtection="1">
      <alignment vertical="center"/>
      <protection hidden="1"/>
    </xf>
    <xf numFmtId="0" fontId="15" fillId="0" borderId="6" xfId="19" applyFont="1" applyFill="1" applyBorder="1" applyAlignment="1" applyProtection="1">
      <alignment vertical="center"/>
      <protection hidden="1"/>
    </xf>
    <xf numFmtId="0" fontId="15" fillId="0" borderId="7" xfId="19" applyFont="1" applyFill="1" applyBorder="1" applyAlignment="1" applyProtection="1">
      <alignment vertical="center"/>
      <protection hidden="1"/>
    </xf>
    <xf numFmtId="0" fontId="15" fillId="0" borderId="1" xfId="14" applyFont="1" applyFill="1" applyBorder="1" applyAlignment="1" applyProtection="1">
      <alignment horizontal="left" vertical="center"/>
      <protection hidden="1"/>
    </xf>
    <xf numFmtId="0" fontId="15" fillId="0" borderId="1" xfId="10" applyFont="1" applyBorder="1" applyAlignment="1">
      <alignment vertical="center"/>
    </xf>
    <xf numFmtId="0" fontId="15" fillId="9" borderId="10" xfId="19" applyFont="1" applyFill="1" applyBorder="1" applyAlignment="1" applyProtection="1">
      <alignment vertical="center"/>
      <protection hidden="1"/>
    </xf>
    <xf numFmtId="0" fontId="15" fillId="9" borderId="0" xfId="19" applyFont="1" applyFill="1" applyBorder="1" applyAlignment="1" applyProtection="1">
      <alignment vertical="center"/>
      <protection hidden="1"/>
    </xf>
    <xf numFmtId="0" fontId="15" fillId="9" borderId="12" xfId="8" applyFont="1" applyFill="1" applyBorder="1" applyAlignment="1" applyProtection="1">
      <alignment horizontal="center" vertical="center"/>
      <protection locked="0"/>
    </xf>
    <xf numFmtId="0" fontId="15" fillId="0" borderId="2" xfId="8" applyFont="1" applyBorder="1" applyAlignment="1" applyProtection="1">
      <alignment horizontal="center" vertical="center"/>
      <protection locked="0"/>
    </xf>
    <xf numFmtId="0" fontId="14" fillId="0" borderId="13" xfId="19" applyFont="1" applyFill="1" applyBorder="1" applyAlignment="1" applyProtection="1">
      <alignment vertical="center"/>
      <protection hidden="1"/>
    </xf>
    <xf numFmtId="0" fontId="15" fillId="9" borderId="0" xfId="8" applyFont="1" applyFill="1" applyBorder="1" applyAlignment="1" applyProtection="1">
      <alignment horizontal="center" vertical="center"/>
      <protection locked="0"/>
    </xf>
    <xf numFmtId="0" fontId="14" fillId="0" borderId="14" xfId="1" applyFont="1" applyBorder="1" applyAlignment="1" applyProtection="1">
      <alignment horizontal="center" vertical="center"/>
      <protection hidden="1"/>
    </xf>
    <xf numFmtId="0" fontId="14" fillId="0" borderId="5" xfId="1" applyFont="1" applyBorder="1" applyAlignment="1" applyProtection="1">
      <alignment horizontal="center" vertical="center"/>
      <protection hidden="1"/>
    </xf>
    <xf numFmtId="0" fontId="14" fillId="0" borderId="15" xfId="1" applyFont="1" applyBorder="1" applyAlignment="1" applyProtection="1">
      <alignment horizontal="center" vertical="center"/>
      <protection hidden="1"/>
    </xf>
    <xf numFmtId="0" fontId="14" fillId="9" borderId="9" xfId="14" applyFont="1" applyFill="1" applyBorder="1" applyAlignment="1" applyProtection="1">
      <alignment horizontal="center" vertical="center"/>
      <protection hidden="1"/>
    </xf>
    <xf numFmtId="49" fontId="15" fillId="0" borderId="1" xfId="16" applyFont="1" applyBorder="1" applyAlignment="1" applyProtection="1">
      <alignment horizontal="left" vertical="center"/>
      <protection hidden="1"/>
    </xf>
    <xf numFmtId="0" fontId="15" fillId="10" borderId="1" xfId="23" applyFont="1" applyFill="1" applyBorder="1" applyAlignment="1">
      <alignment vertical="center"/>
    </xf>
    <xf numFmtId="0" fontId="15" fillId="0" borderId="1" xfId="10" applyFont="1" applyBorder="1" applyAlignment="1">
      <alignment horizontal="left" vertical="center"/>
    </xf>
    <xf numFmtId="0" fontId="15" fillId="10" borderId="1" xfId="10" applyFont="1" applyFill="1" applyBorder="1" applyAlignment="1">
      <alignment horizontal="left"/>
    </xf>
    <xf numFmtId="0" fontId="15" fillId="9" borderId="9" xfId="19" applyFont="1" applyFill="1" applyBorder="1" applyAlignment="1" applyProtection="1">
      <alignment vertical="center"/>
      <protection hidden="1"/>
    </xf>
    <xf numFmtId="0" fontId="15" fillId="0" borderId="8" xfId="8" applyFont="1" applyBorder="1" applyAlignment="1" applyProtection="1">
      <alignment horizontal="center" vertical="center"/>
      <protection locked="0"/>
    </xf>
    <xf numFmtId="0" fontId="15" fillId="9" borderId="3" xfId="8" applyFont="1" applyFill="1" applyBorder="1" applyAlignment="1" applyProtection="1">
      <alignment horizontal="center" vertical="center"/>
      <protection locked="0"/>
    </xf>
    <xf numFmtId="0" fontId="14" fillId="0" borderId="2" xfId="15" applyFont="1" applyBorder="1" applyAlignment="1" applyProtection="1">
      <alignment vertical="center"/>
      <protection hidden="1"/>
    </xf>
    <xf numFmtId="0" fontId="15" fillId="0" borderId="2" xfId="19" applyFont="1" applyFill="1" applyBorder="1" applyAlignment="1" applyProtection="1">
      <alignment vertical="center"/>
      <protection hidden="1"/>
    </xf>
    <xf numFmtId="0" fontId="15" fillId="0" borderId="2" xfId="10" applyFont="1" applyBorder="1" applyAlignment="1">
      <alignment horizontal="left" vertical="center"/>
    </xf>
    <xf numFmtId="0" fontId="15" fillId="0" borderId="12" xfId="10" applyFont="1" applyBorder="1" applyAlignment="1">
      <alignment horizontal="left" vertical="center"/>
    </xf>
    <xf numFmtId="0" fontId="15" fillId="9" borderId="11" xfId="19" applyFont="1" applyFill="1" applyBorder="1" applyAlignment="1" applyProtection="1">
      <alignment vertical="center"/>
      <protection hidden="1"/>
    </xf>
    <xf numFmtId="0" fontId="15" fillId="9" borderId="11" xfId="8" applyFont="1" applyFill="1" applyBorder="1" applyAlignment="1" applyProtection="1">
      <alignment horizontal="center" vertical="center"/>
      <protection locked="0"/>
    </xf>
    <xf numFmtId="0" fontId="14" fillId="0" borderId="7" xfId="19" applyFont="1" applyFill="1" applyBorder="1" applyAlignment="1" applyProtection="1">
      <alignment vertical="center"/>
      <protection hidden="1"/>
    </xf>
    <xf numFmtId="0" fontId="36" fillId="0" borderId="2" xfId="10" applyFont="1" applyBorder="1" applyAlignment="1">
      <alignment horizontal="left" vertical="center"/>
    </xf>
    <xf numFmtId="0" fontId="36" fillId="0" borderId="12" xfId="10" applyFont="1" applyBorder="1" applyAlignment="1">
      <alignment horizontal="left" vertical="center"/>
    </xf>
    <xf numFmtId="0" fontId="15" fillId="0" borderId="12" xfId="19" applyFont="1" applyFill="1" applyBorder="1" applyAlignment="1" applyProtection="1">
      <alignment vertical="center"/>
      <protection hidden="1"/>
    </xf>
    <xf numFmtId="0" fontId="15" fillId="0" borderId="11" xfId="19" applyFont="1" applyFill="1" applyBorder="1" applyAlignment="1" applyProtection="1">
      <alignment vertical="center"/>
      <protection hidden="1"/>
    </xf>
    <xf numFmtId="0" fontId="15" fillId="0" borderId="11" xfId="8" applyFont="1" applyBorder="1" applyAlignment="1" applyProtection="1">
      <alignment horizontal="center" vertical="center"/>
      <protection locked="0"/>
    </xf>
    <xf numFmtId="0" fontId="14" fillId="0" borderId="7" xfId="10" applyFont="1" applyBorder="1" applyAlignment="1" applyProtection="1">
      <alignment horizontal="center" vertical="center" shrinkToFit="1"/>
      <protection hidden="1"/>
    </xf>
    <xf numFmtId="0" fontId="15" fillId="0" borderId="10" xfId="15" quotePrefix="1" applyFont="1" applyBorder="1" applyAlignment="1" applyProtection="1">
      <alignment horizontal="left" vertical="center"/>
      <protection hidden="1"/>
    </xf>
    <xf numFmtId="0" fontId="15" fillId="0" borderId="0" xfId="15" applyFont="1" applyAlignment="1" applyProtection="1">
      <alignment vertical="center"/>
      <protection hidden="1"/>
    </xf>
    <xf numFmtId="0" fontId="15" fillId="0" borderId="0" xfId="2" applyFont="1" applyAlignment="1" applyProtection="1">
      <alignment horizontal="center" vertical="center"/>
      <protection hidden="1"/>
    </xf>
    <xf numFmtId="0" fontId="15" fillId="0" borderId="7" xfId="15" applyFont="1" applyBorder="1" applyAlignment="1" applyProtection="1">
      <alignment horizontal="left" vertical="center"/>
      <protection hidden="1"/>
    </xf>
    <xf numFmtId="0" fontId="14" fillId="9" borderId="10" xfId="19" applyFont="1" applyFill="1" applyBorder="1" applyAlignment="1" applyProtection="1">
      <alignment vertical="center"/>
      <protection hidden="1"/>
    </xf>
    <xf numFmtId="0" fontId="14" fillId="9" borderId="0" xfId="19" applyFont="1" applyFill="1" applyBorder="1" applyAlignment="1" applyProtection="1">
      <alignment vertical="center"/>
      <protection hidden="1"/>
    </xf>
    <xf numFmtId="0" fontId="14" fillId="9" borderId="9" xfId="19" applyFont="1" applyFill="1" applyBorder="1" applyAlignment="1" applyProtection="1">
      <alignment vertical="center"/>
      <protection hidden="1"/>
    </xf>
    <xf numFmtId="0" fontId="15" fillId="0" borderId="13" xfId="15" applyFont="1" applyBorder="1" applyAlignment="1" applyProtection="1">
      <alignment horizontal="left" vertical="center"/>
      <protection hidden="1"/>
    </xf>
    <xf numFmtId="0" fontId="14" fillId="9" borderId="15" xfId="19" applyFont="1" applyFill="1" applyBorder="1" applyAlignment="1" applyProtection="1">
      <alignment vertical="center"/>
      <protection hidden="1"/>
    </xf>
    <xf numFmtId="0" fontId="14" fillId="9" borderId="11" xfId="19" applyFont="1" applyFill="1" applyBorder="1" applyAlignment="1" applyProtection="1">
      <alignment vertical="center"/>
      <protection hidden="1"/>
    </xf>
    <xf numFmtId="0" fontId="14" fillId="9" borderId="14" xfId="19" applyFont="1" applyFill="1" applyBorder="1" applyAlignment="1" applyProtection="1">
      <alignment vertical="center"/>
      <protection hidden="1"/>
    </xf>
    <xf numFmtId="0" fontId="14" fillId="0" borderId="12" xfId="14" applyFont="1" applyFill="1" applyBorder="1" applyAlignment="1" applyProtection="1">
      <alignment vertical="center"/>
      <protection hidden="1"/>
    </xf>
    <xf numFmtId="0" fontId="14" fillId="0" borderId="13" xfId="14" applyFont="1" applyFill="1" applyBorder="1" applyAlignment="1" applyProtection="1">
      <alignment vertical="center" shrinkToFit="1"/>
      <protection hidden="1"/>
    </xf>
    <xf numFmtId="0" fontId="15" fillId="0" borderId="1" xfId="10" applyFont="1" applyBorder="1" applyAlignment="1" applyProtection="1">
      <alignment vertical="center"/>
      <protection hidden="1"/>
    </xf>
    <xf numFmtId="44" fontId="15" fillId="0" borderId="1" xfId="3" applyFont="1" applyFill="1" applyBorder="1" applyAlignment="1" applyProtection="1">
      <alignment horizontal="center" vertical="center"/>
      <protection hidden="1"/>
    </xf>
    <xf numFmtId="166" fontId="15" fillId="0" borderId="1" xfId="24" applyFont="1" applyBorder="1" applyAlignment="1" applyProtection="1">
      <alignment horizontal="center" vertical="center"/>
      <protection hidden="1"/>
    </xf>
    <xf numFmtId="0" fontId="14" fillId="0" borderId="3" xfId="1" applyFont="1" applyBorder="1" applyAlignment="1">
      <alignment horizontal="center" vertical="center"/>
    </xf>
    <xf numFmtId="0" fontId="14" fillId="9" borderId="1" xfId="1" applyFont="1" applyFill="1" applyBorder="1" applyAlignment="1" applyProtection="1">
      <alignment vertical="center"/>
      <protection hidden="1"/>
    </xf>
    <xf numFmtId="168" fontId="15" fillId="0" borderId="2" xfId="18" applyNumberFormat="1" applyFont="1" applyBorder="1" applyAlignment="1" applyProtection="1">
      <alignment horizontal="right" vertical="center"/>
      <protection hidden="1"/>
    </xf>
    <xf numFmtId="0" fontId="15" fillId="0" borderId="2" xfId="15" applyFont="1" applyBorder="1" applyAlignment="1" applyProtection="1">
      <alignment vertical="center"/>
      <protection hidden="1"/>
    </xf>
    <xf numFmtId="0" fontId="15" fillId="0" borderId="13" xfId="15" applyFont="1" applyBorder="1" applyAlignment="1" applyProtection="1">
      <alignment vertical="center"/>
      <protection hidden="1"/>
    </xf>
    <xf numFmtId="0" fontId="14" fillId="0" borderId="1" xfId="1" applyFont="1" applyBorder="1" applyAlignment="1" applyProtection="1">
      <alignment vertical="center"/>
      <protection hidden="1"/>
    </xf>
    <xf numFmtId="0" fontId="15" fillId="0" borderId="16" xfId="0" applyFont="1" applyFill="1" applyBorder="1" applyAlignment="1" applyProtection="1">
      <alignment vertical="center"/>
    </xf>
    <xf numFmtId="0" fontId="33" fillId="0" borderId="16" xfId="0" applyFont="1" applyFill="1" applyBorder="1" applyAlignment="1" applyProtection="1">
      <alignment horizontal="left" vertical="center"/>
    </xf>
    <xf numFmtId="0" fontId="14" fillId="0" borderId="1" xfId="1" applyFont="1" applyFill="1" applyBorder="1" applyAlignment="1" applyProtection="1">
      <alignment horizontal="center" vertical="center" shrinkToFit="1"/>
    </xf>
    <xf numFmtId="0" fontId="14" fillId="0" borderId="13" xfId="14" applyFont="1" applyFill="1" applyBorder="1" applyAlignment="1" applyProtection="1">
      <alignment horizontal="left" vertical="center"/>
    </xf>
    <xf numFmtId="168" fontId="15" fillId="0" borderId="14" xfId="5"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0" fontId="3" fillId="0" borderId="13" xfId="10" applyFont="1" applyFill="1" applyBorder="1" applyAlignment="1" applyProtection="1">
      <alignment vertical="center"/>
      <protection hidden="1"/>
    </xf>
    <xf numFmtId="0" fontId="34" fillId="0" borderId="12" xfId="7" applyFont="1" applyFill="1" applyBorder="1" applyAlignment="1" applyProtection="1">
      <alignment horizontal="center" vertical="center"/>
      <protection locked="0"/>
    </xf>
    <xf numFmtId="0" fontId="15" fillId="0" borderId="9" xfId="0" applyFont="1" applyFill="1" applyBorder="1" applyAlignment="1" applyProtection="1">
      <alignment vertical="center"/>
    </xf>
    <xf numFmtId="0" fontId="15" fillId="0" borderId="1" xfId="19" applyFont="1" applyFill="1" applyBorder="1" applyAlignment="1" applyProtection="1">
      <alignment horizontal="center" vertical="center"/>
    </xf>
    <xf numFmtId="0" fontId="15" fillId="0" borderId="2" xfId="8" applyFont="1" applyFill="1" applyBorder="1" applyAlignment="1" applyProtection="1">
      <alignment horizontal="center" vertical="center"/>
      <protection locked="0"/>
    </xf>
    <xf numFmtId="173" fontId="15" fillId="0" borderId="1" xfId="25" applyNumberFormat="1" applyFont="1" applyFill="1" applyBorder="1" applyAlignment="1">
      <alignment horizontal="right" vertical="center"/>
    </xf>
    <xf numFmtId="0" fontId="31" fillId="0" borderId="0" xfId="11" applyFont="1"/>
    <xf numFmtId="166" fontId="31" fillId="0" borderId="0" xfId="26" applyFont="1" applyBorder="1" applyAlignment="1">
      <alignment shrinkToFit="1"/>
    </xf>
    <xf numFmtId="0" fontId="31" fillId="0" borderId="24" xfId="11" applyFont="1" applyBorder="1"/>
    <xf numFmtId="0" fontId="31" fillId="0" borderId="25" xfId="11" applyFont="1" applyBorder="1"/>
    <xf numFmtId="166" fontId="31" fillId="0" borderId="25" xfId="26" applyFont="1" applyBorder="1" applyAlignment="1">
      <alignment shrinkToFit="1"/>
    </xf>
    <xf numFmtId="0" fontId="31" fillId="0" borderId="26" xfId="11" applyFont="1" applyBorder="1"/>
    <xf numFmtId="0" fontId="31" fillId="0" borderId="27" xfId="11" applyFont="1" applyBorder="1"/>
    <xf numFmtId="0" fontId="31" fillId="0" borderId="28" xfId="11" applyFont="1" applyBorder="1"/>
    <xf numFmtId="166" fontId="31" fillId="0" borderId="28" xfId="26" applyFont="1" applyBorder="1" applyAlignment="1">
      <alignment shrinkToFit="1"/>
    </xf>
    <xf numFmtId="166" fontId="31" fillId="0" borderId="0" xfId="26" applyFont="1" applyAlignment="1">
      <alignment shrinkToFit="1"/>
    </xf>
    <xf numFmtId="168" fontId="15" fillId="0" borderId="1" xfId="18" applyNumberFormat="1" applyFont="1" applyAlignment="1">
      <alignment vertical="center"/>
    </xf>
    <xf numFmtId="1" fontId="31" fillId="0" borderId="25" xfId="11" applyNumberFormat="1" applyFont="1" applyBorder="1" applyAlignment="1">
      <alignment horizontal="center" shrinkToFit="1"/>
    </xf>
    <xf numFmtId="1" fontId="31" fillId="0" borderId="0" xfId="11" applyNumberFormat="1" applyFont="1" applyAlignment="1">
      <alignment horizontal="center" shrinkToFit="1"/>
    </xf>
    <xf numFmtId="1" fontId="31" fillId="0" borderId="28" xfId="11" applyNumberFormat="1" applyFont="1" applyBorder="1" applyAlignment="1">
      <alignment horizontal="center" shrinkToFit="1"/>
    </xf>
    <xf numFmtId="0" fontId="31" fillId="0" borderId="29" xfId="11" applyFont="1" applyBorder="1"/>
    <xf numFmtId="0" fontId="31" fillId="0" borderId="30" xfId="11" applyFont="1" applyBorder="1"/>
    <xf numFmtId="166" fontId="31" fillId="0" borderId="30" xfId="26" applyFont="1" applyBorder="1" applyAlignment="1">
      <alignment shrinkToFit="1"/>
    </xf>
    <xf numFmtId="1" fontId="31" fillId="0" borderId="30" xfId="11" applyNumberFormat="1" applyFont="1" applyBorder="1" applyAlignment="1">
      <alignment horizontal="center" shrinkToFit="1"/>
    </xf>
    <xf numFmtId="0" fontId="31" fillId="0" borderId="0" xfId="11" applyFont="1" applyAlignment="1">
      <alignment horizontal="left" vertical="center" shrinkToFit="1"/>
    </xf>
    <xf numFmtId="168" fontId="31" fillId="0" borderId="0" xfId="26" applyNumberFormat="1" applyFont="1" applyBorder="1" applyAlignment="1">
      <alignment shrinkToFit="1"/>
    </xf>
    <xf numFmtId="0" fontId="15" fillId="0" borderId="0" xfId="0" applyFont="1" applyFill="1" applyBorder="1" applyAlignment="1" applyProtection="1">
      <alignment horizontal="center" shrinkToFit="1"/>
    </xf>
    <xf numFmtId="0" fontId="15" fillId="0" borderId="0" xfId="0" applyFont="1" applyFill="1" applyBorder="1" applyProtection="1"/>
    <xf numFmtId="0" fontId="15" fillId="0" borderId="0" xfId="0" applyFont="1" applyFill="1" applyBorder="1" applyAlignment="1" applyProtection="1">
      <alignment horizontal="center"/>
    </xf>
    <xf numFmtId="0" fontId="14" fillId="0" borderId="13" xfId="0" applyFont="1" applyFill="1" applyBorder="1" applyAlignment="1" applyProtection="1">
      <alignment horizontal="center" vertical="center"/>
    </xf>
    <xf numFmtId="0" fontId="15" fillId="0" borderId="2" xfId="0" applyFont="1" applyFill="1" applyBorder="1" applyAlignment="1" applyProtection="1">
      <alignment horizontal="left" vertical="center"/>
    </xf>
    <xf numFmtId="0" fontId="15" fillId="0" borderId="2" xfId="2" applyFont="1" applyFill="1" applyBorder="1" applyAlignment="1" applyProtection="1">
      <alignment horizontal="left" vertical="center"/>
    </xf>
    <xf numFmtId="0" fontId="15" fillId="0" borderId="12" xfId="2" applyFont="1" applyFill="1" applyBorder="1" applyAlignment="1" applyProtection="1">
      <alignment horizontal="left" vertical="center"/>
    </xf>
    <xf numFmtId="0" fontId="15" fillId="0" borderId="13" xfId="2" applyFont="1" applyFill="1" applyBorder="1" applyAlignment="1" applyProtection="1">
      <alignment horizontal="left" vertical="center"/>
    </xf>
    <xf numFmtId="0" fontId="15" fillId="0" borderId="1" xfId="10" applyFont="1" applyFill="1" applyBorder="1" applyAlignment="1" applyProtection="1">
      <alignment vertical="center"/>
      <protection locked="0"/>
    </xf>
    <xf numFmtId="0" fontId="14" fillId="0" borderId="1" xfId="10" applyFont="1" applyFill="1" applyBorder="1" applyAlignment="1" applyProtection="1">
      <alignment vertical="center"/>
      <protection hidden="1"/>
    </xf>
    <xf numFmtId="0" fontId="15" fillId="0" borderId="1" xfId="10" applyFont="1" applyFill="1" applyBorder="1" applyAlignment="1" applyProtection="1">
      <alignment vertical="center"/>
      <protection hidden="1"/>
    </xf>
    <xf numFmtId="0" fontId="14" fillId="0" borderId="1" xfId="6" applyFont="1" applyFill="1" applyBorder="1" applyAlignment="1" applyProtection="1">
      <alignment horizontal="left" vertical="center"/>
      <protection hidden="1"/>
    </xf>
    <xf numFmtId="0" fontId="14" fillId="0" borderId="1" xfId="10" applyFont="1" applyFill="1" applyBorder="1" applyAlignment="1" applyProtection="1">
      <alignment horizontal="left" vertical="center"/>
      <protection hidden="1"/>
    </xf>
    <xf numFmtId="0" fontId="15" fillId="0" borderId="7" xfId="1" applyFont="1" applyFill="1" applyBorder="1" applyAlignment="1" applyProtection="1">
      <alignment horizontal="center" vertical="center"/>
    </xf>
    <xf numFmtId="0" fontId="15" fillId="4" borderId="10" xfId="19" applyFont="1" applyFill="1" applyBorder="1" applyAlignment="1" applyProtection="1">
      <alignment vertical="center"/>
    </xf>
    <xf numFmtId="0" fontId="15" fillId="4" borderId="0" xfId="19" applyFont="1" applyFill="1" applyBorder="1" applyAlignment="1" applyProtection="1">
      <alignment vertical="center"/>
    </xf>
    <xf numFmtId="0" fontId="15" fillId="4" borderId="9" xfId="19" applyFont="1" applyFill="1" applyBorder="1" applyAlignment="1" applyProtection="1">
      <alignment vertical="center"/>
    </xf>
    <xf numFmtId="0" fontId="15" fillId="4" borderId="15" xfId="19" applyFont="1" applyFill="1" applyBorder="1" applyAlignment="1" applyProtection="1">
      <alignment vertical="center"/>
    </xf>
    <xf numFmtId="0" fontId="15" fillId="4" borderId="11" xfId="19" applyFont="1" applyFill="1" applyBorder="1" applyAlignment="1" applyProtection="1">
      <alignment vertical="center"/>
    </xf>
    <xf numFmtId="0" fontId="15" fillId="4" borderId="14" xfId="19" applyFont="1" applyFill="1" applyBorder="1" applyAlignment="1" applyProtection="1">
      <alignment vertical="center"/>
    </xf>
    <xf numFmtId="0" fontId="15" fillId="4" borderId="1" xfId="0" applyFont="1" applyFill="1" applyBorder="1" applyAlignment="1" applyProtection="1">
      <alignment vertical="center"/>
    </xf>
    <xf numFmtId="0" fontId="15" fillId="0" borderId="1" xfId="0" applyFont="1" applyFill="1" applyBorder="1" applyProtection="1"/>
    <xf numFmtId="165" fontId="15" fillId="0" borderId="1" xfId="22" applyNumberFormat="1" applyFont="1" applyFill="1" applyBorder="1" applyAlignment="1" applyProtection="1">
      <alignment horizontal="right" vertical="center"/>
    </xf>
    <xf numFmtId="0" fontId="14" fillId="0" borderId="13" xfId="0" applyFont="1" applyFill="1" applyBorder="1" applyAlignment="1" applyProtection="1">
      <alignment horizontal="center" vertical="center"/>
    </xf>
    <xf numFmtId="0" fontId="15" fillId="4" borderId="1" xfId="19" applyFont="1" applyFill="1" applyBorder="1" applyAlignment="1" applyProtection="1">
      <alignment horizontal="center" vertical="center"/>
    </xf>
    <xf numFmtId="0" fontId="14" fillId="0" borderId="13" xfId="10" applyFont="1" applyFill="1" applyBorder="1" applyAlignment="1" applyProtection="1">
      <alignment horizontal="center" vertical="center" shrinkToFit="1"/>
      <protection hidden="1"/>
    </xf>
    <xf numFmtId="0" fontId="15" fillId="0" borderId="2" xfId="0" applyFont="1" applyFill="1" applyBorder="1" applyAlignment="1" applyProtection="1">
      <alignment horizontal="left" vertical="center"/>
    </xf>
    <xf numFmtId="0" fontId="15" fillId="0" borderId="1" xfId="15" applyFont="1" applyBorder="1" applyAlignment="1" applyProtection="1">
      <alignment horizontal="left" vertical="center"/>
      <protection hidden="1"/>
    </xf>
    <xf numFmtId="0" fontId="14" fillId="0" borderId="1" xfId="15" applyFont="1" applyBorder="1" applyAlignment="1" applyProtection="1">
      <alignment horizontal="center" vertical="center"/>
      <protection hidden="1"/>
    </xf>
    <xf numFmtId="0" fontId="14" fillId="0" borderId="13" xfId="1" applyFont="1" applyBorder="1" applyAlignment="1" applyProtection="1">
      <alignment horizontal="center" vertical="center"/>
      <protection hidden="1"/>
    </xf>
    <xf numFmtId="0" fontId="15" fillId="9" borderId="1" xfId="8" applyFont="1" applyFill="1" applyAlignment="1" applyProtection="1">
      <alignment horizontal="center" vertical="center"/>
      <protection locked="0"/>
    </xf>
    <xf numFmtId="0" fontId="15" fillId="9" borderId="2" xfId="8" applyFont="1" applyFill="1" applyBorder="1" applyAlignment="1" applyProtection="1">
      <alignment horizontal="center" vertical="center"/>
      <protection locked="0"/>
    </xf>
    <xf numFmtId="0" fontId="15" fillId="9" borderId="7" xfId="8" applyFont="1" applyFill="1" applyBorder="1" applyAlignment="1" applyProtection="1">
      <alignment horizontal="center" vertical="center"/>
      <protection locked="0"/>
    </xf>
    <xf numFmtId="0" fontId="15" fillId="9" borderId="10" xfId="8" applyFont="1" applyFill="1" applyBorder="1" applyAlignment="1" applyProtection="1">
      <alignment horizontal="center" vertical="center"/>
      <protection locked="0"/>
    </xf>
    <xf numFmtId="0" fontId="15" fillId="9" borderId="0" xfId="8" applyFont="1" applyFill="1" applyBorder="1" applyAlignment="1" applyProtection="1">
      <alignment horizontal="center" vertical="center"/>
      <protection locked="0"/>
    </xf>
    <xf numFmtId="0" fontId="15" fillId="9" borderId="7" xfId="19" applyFont="1" applyFill="1" applyBorder="1" applyAlignment="1" applyProtection="1">
      <alignment horizontal="center" vertical="center"/>
      <protection hidden="1"/>
    </xf>
    <xf numFmtId="0" fontId="15" fillId="9" borderId="0" xfId="19" applyFont="1" applyFill="1" applyBorder="1" applyAlignment="1" applyProtection="1">
      <alignment horizontal="center" vertical="center"/>
      <protection hidden="1"/>
    </xf>
    <xf numFmtId="0" fontId="15" fillId="9" borderId="2" xfId="19" applyFont="1" applyFill="1" applyBorder="1" applyAlignment="1" applyProtection="1">
      <alignment horizontal="center" vertical="center"/>
      <protection hidden="1"/>
    </xf>
    <xf numFmtId="0" fontId="15" fillId="9" borderId="12" xfId="19" applyFont="1" applyFill="1" applyBorder="1" applyAlignment="1" applyProtection="1">
      <alignment horizontal="center" vertical="center"/>
      <protection hidden="1"/>
    </xf>
    <xf numFmtId="0" fontId="14" fillId="0" borderId="1" xfId="10" applyFont="1" applyBorder="1" applyAlignment="1" applyProtection="1">
      <alignment horizontal="left"/>
      <protection locked="0"/>
    </xf>
    <xf numFmtId="0" fontId="14" fillId="0" borderId="2" xfId="6" applyFont="1">
      <alignment horizontal="left"/>
      <protection locked="0"/>
    </xf>
    <xf numFmtId="0" fontId="14" fillId="0" borderId="1" xfId="6" applyFont="1" applyBorder="1" applyProtection="1">
      <alignment horizontal="left"/>
      <protection hidden="1"/>
    </xf>
    <xf numFmtId="0" fontId="14" fillId="0" borderId="1" xfId="10" applyFont="1" applyBorder="1" applyAlignment="1" applyProtection="1">
      <alignment horizontal="left"/>
      <protection hidden="1"/>
    </xf>
    <xf numFmtId="0" fontId="14" fillId="0" borderId="1" xfId="10" applyFont="1" applyBorder="1" applyAlignment="1" applyProtection="1">
      <alignment horizontal="center"/>
      <protection hidden="1"/>
    </xf>
    <xf numFmtId="0" fontId="14" fillId="0" borderId="12" xfId="10" applyFont="1" applyBorder="1" applyAlignment="1" applyProtection="1">
      <alignment horizontal="center"/>
      <protection locked="0"/>
    </xf>
    <xf numFmtId="0" fontId="31" fillId="0" borderId="0" xfId="11" applyFont="1" applyFill="1"/>
    <xf numFmtId="166" fontId="31" fillId="0" borderId="0" xfId="26" applyFont="1" applyFill="1" applyAlignment="1">
      <alignment shrinkToFit="1"/>
    </xf>
    <xf numFmtId="1" fontId="31" fillId="0" borderId="0" xfId="11" applyNumberFormat="1" applyFont="1" applyFill="1" applyAlignment="1">
      <alignment horizontal="center" shrinkToFit="1"/>
    </xf>
    <xf numFmtId="0" fontId="14" fillId="0" borderId="31" xfId="0" applyFont="1" applyFill="1" applyBorder="1" applyAlignment="1">
      <alignment horizontal="left" vertical="center"/>
    </xf>
    <xf numFmtId="0" fontId="31" fillId="0" borderId="32" xfId="11" applyFont="1" applyFill="1" applyBorder="1"/>
    <xf numFmtId="166" fontId="31" fillId="0" borderId="32" xfId="26" applyFont="1" applyFill="1" applyBorder="1" applyAlignment="1">
      <alignment shrinkToFit="1"/>
    </xf>
    <xf numFmtId="1" fontId="31" fillId="0" borderId="32" xfId="11" applyNumberFormat="1" applyFont="1" applyFill="1" applyBorder="1" applyAlignment="1">
      <alignment horizontal="center" shrinkToFit="1"/>
    </xf>
    <xf numFmtId="166" fontId="31" fillId="0" borderId="33" xfId="26" applyFont="1" applyFill="1" applyBorder="1" applyAlignment="1">
      <alignment shrinkToFit="1"/>
    </xf>
    <xf numFmtId="0" fontId="14" fillId="0" borderId="34" xfId="0" applyFont="1" applyFill="1" applyBorder="1" applyAlignment="1">
      <alignment horizontal="left" vertical="center"/>
    </xf>
    <xf numFmtId="0" fontId="31" fillId="0" borderId="0" xfId="11" applyFont="1" applyFill="1" applyBorder="1"/>
    <xf numFmtId="166" fontId="31" fillId="0" borderId="0" xfId="26" applyFont="1" applyFill="1" applyBorder="1" applyAlignment="1">
      <alignment shrinkToFit="1"/>
    </xf>
    <xf numFmtId="1" fontId="31" fillId="0" borderId="0" xfId="11" applyNumberFormat="1" applyFont="1" applyFill="1" applyBorder="1" applyAlignment="1">
      <alignment horizontal="center" shrinkToFit="1"/>
    </xf>
    <xf numFmtId="166" fontId="31" fillId="0" borderId="35" xfId="26" applyFont="1" applyFill="1" applyBorder="1" applyAlignment="1">
      <alignment shrinkToFit="1"/>
    </xf>
    <xf numFmtId="0" fontId="15" fillId="0" borderId="34" xfId="0" applyFont="1" applyFill="1" applyBorder="1" applyAlignment="1">
      <alignment horizontal="left" vertical="center"/>
    </xf>
    <xf numFmtId="0" fontId="15" fillId="0" borderId="34" xfId="0" applyFont="1" applyFill="1" applyBorder="1" applyAlignment="1">
      <alignment vertical="center"/>
    </xf>
    <xf numFmtId="0" fontId="31" fillId="0" borderId="36" xfId="11" applyFont="1" applyFill="1" applyBorder="1"/>
    <xf numFmtId="0" fontId="31" fillId="0" borderId="37" xfId="11" applyFont="1" applyFill="1" applyBorder="1"/>
    <xf numFmtId="166" fontId="31" fillId="0" borderId="37" xfId="26" applyFont="1" applyFill="1" applyBorder="1" applyAlignment="1">
      <alignment shrinkToFit="1"/>
    </xf>
    <xf numFmtId="1" fontId="31" fillId="0" borderId="37" xfId="11" applyNumberFormat="1" applyFont="1" applyFill="1" applyBorder="1" applyAlignment="1">
      <alignment horizontal="center" shrinkToFit="1"/>
    </xf>
    <xf numFmtId="166" fontId="31" fillId="0" borderId="38" xfId="26" applyFont="1" applyFill="1" applyBorder="1" applyAlignment="1">
      <alignment shrinkToFit="1"/>
    </xf>
    <xf numFmtId="166" fontId="31" fillId="0" borderId="0" xfId="26" applyFont="1" applyFill="1"/>
    <xf numFmtId="0" fontId="31" fillId="0" borderId="1" xfId="11" applyFont="1" applyFill="1" applyBorder="1"/>
    <xf numFmtId="0" fontId="14" fillId="0" borderId="15" xfId="10" applyFont="1" applyFill="1" applyBorder="1" applyAlignment="1" applyProtection="1">
      <alignment vertical="center" shrinkToFit="1"/>
      <protection locked="0"/>
    </xf>
    <xf numFmtId="166" fontId="31" fillId="0" borderId="5" xfId="26" applyFont="1" applyFill="1" applyBorder="1" applyAlignment="1">
      <alignment shrinkToFit="1"/>
    </xf>
    <xf numFmtId="1" fontId="40" fillId="0" borderId="5" xfId="11" applyNumberFormat="1" applyFont="1" applyFill="1" applyBorder="1" applyAlignment="1">
      <alignment horizontal="center" shrinkToFit="1"/>
    </xf>
    <xf numFmtId="166" fontId="40" fillId="0" borderId="0" xfId="26" applyFont="1" applyFill="1"/>
    <xf numFmtId="166" fontId="31" fillId="0" borderId="0" xfId="26" applyFont="1" applyFill="1" applyBorder="1"/>
    <xf numFmtId="0" fontId="14" fillId="0" borderId="2" xfId="6" applyFont="1" applyFill="1" applyBorder="1" applyAlignment="1" applyProtection="1">
      <alignment vertical="center"/>
      <protection hidden="1"/>
    </xf>
    <xf numFmtId="1" fontId="14" fillId="0" borderId="1" xfId="17" applyFont="1" applyFill="1" applyAlignment="1" applyProtection="1">
      <alignment vertical="center"/>
      <protection hidden="1"/>
    </xf>
    <xf numFmtId="168" fontId="14" fillId="0" borderId="2" xfId="5" applyNumberFormat="1" applyFont="1" applyFill="1" applyBorder="1" applyAlignment="1" applyProtection="1">
      <alignment vertical="center" shrinkToFit="1"/>
      <protection hidden="1"/>
    </xf>
    <xf numFmtId="166" fontId="31" fillId="0" borderId="1" xfId="26" applyFont="1" applyFill="1" applyBorder="1" applyAlignment="1">
      <alignment shrinkToFit="1"/>
    </xf>
    <xf numFmtId="0" fontId="15" fillId="0" borderId="2" xfId="10" applyFont="1" applyFill="1" applyBorder="1" applyAlignment="1" applyProtection="1">
      <alignment vertical="center"/>
      <protection hidden="1"/>
    </xf>
    <xf numFmtId="1" fontId="31" fillId="0" borderId="1" xfId="26" applyNumberFormat="1" applyFont="1" applyFill="1" applyBorder="1" applyAlignment="1">
      <alignment horizontal="center" shrinkToFit="1"/>
    </xf>
    <xf numFmtId="0" fontId="14" fillId="0" borderId="1" xfId="6" applyFont="1" applyFill="1" applyBorder="1" applyAlignment="1" applyProtection="1">
      <alignment vertical="center"/>
      <protection hidden="1"/>
    </xf>
    <xf numFmtId="0" fontId="31" fillId="0" borderId="2" xfId="11" applyFont="1" applyFill="1" applyBorder="1"/>
    <xf numFmtId="0" fontId="14" fillId="0" borderId="0" xfId="6" applyFont="1" applyFill="1" applyBorder="1" applyAlignment="1" applyProtection="1">
      <alignment horizontal="left" vertical="center"/>
      <protection hidden="1"/>
    </xf>
    <xf numFmtId="170" fontId="14" fillId="0" borderId="0" xfId="6" applyNumberFormat="1" applyFont="1" applyFill="1" applyBorder="1" applyAlignment="1">
      <alignment horizontal="center" vertical="center"/>
      <protection locked="0"/>
    </xf>
    <xf numFmtId="0" fontId="15" fillId="0" borderId="0" xfId="10" applyFont="1" applyFill="1" applyAlignment="1" applyProtection="1">
      <alignment vertical="center"/>
      <protection locked="0"/>
    </xf>
    <xf numFmtId="1" fontId="14" fillId="0" borderId="0" xfId="17" applyFont="1" applyFill="1" applyBorder="1" applyAlignment="1" applyProtection="1">
      <alignment vertical="center"/>
      <protection hidden="1"/>
    </xf>
    <xf numFmtId="0" fontId="14" fillId="4" borderId="0" xfId="1" applyFont="1" applyFill="1" applyBorder="1" applyAlignment="1" applyProtection="1">
      <alignment vertical="center"/>
    </xf>
    <xf numFmtId="0" fontId="14" fillId="4" borderId="9" xfId="1" applyFont="1" applyFill="1" applyBorder="1" applyAlignment="1" applyProtection="1">
      <alignment vertical="center"/>
    </xf>
    <xf numFmtId="0" fontId="14" fillId="4" borderId="11" xfId="1" applyFont="1" applyFill="1" applyBorder="1" applyAlignment="1" applyProtection="1">
      <alignment vertical="center"/>
    </xf>
    <xf numFmtId="0" fontId="14" fillId="4" borderId="14" xfId="1" applyFont="1" applyFill="1" applyBorder="1" applyAlignment="1" applyProtection="1">
      <alignment vertical="center"/>
    </xf>
    <xf numFmtId="0" fontId="14" fillId="0" borderId="7" xfId="1" applyFont="1" applyFill="1" applyBorder="1" applyAlignment="1" applyProtection="1">
      <alignment vertical="center"/>
    </xf>
    <xf numFmtId="0" fontId="14" fillId="0" borderId="8" xfId="1" applyFont="1" applyFill="1" applyBorder="1" applyAlignment="1" applyProtection="1">
      <alignment vertical="center"/>
    </xf>
    <xf numFmtId="0" fontId="14" fillId="0" borderId="9" xfId="1" applyFont="1" applyFill="1" applyBorder="1" applyAlignment="1" applyProtection="1">
      <alignment vertical="center"/>
    </xf>
    <xf numFmtId="0" fontId="15" fillId="0" borderId="1" xfId="15" applyFont="1" applyBorder="1" applyAlignment="1" applyProtection="1">
      <alignment vertical="center"/>
      <protection hidden="1"/>
    </xf>
    <xf numFmtId="168" fontId="15" fillId="0" borderId="1" xfId="18" applyNumberFormat="1" applyFont="1" applyAlignment="1">
      <alignment horizontal="right" vertical="center"/>
    </xf>
    <xf numFmtId="0" fontId="15" fillId="0" borderId="3" xfId="14" applyFont="1" applyFill="1" applyBorder="1" applyAlignment="1" applyProtection="1">
      <alignment horizontal="center" vertical="center" shrinkToFit="1"/>
      <protection hidden="1"/>
    </xf>
    <xf numFmtId="0" fontId="15" fillId="0" borderId="1" xfId="14" applyFont="1" applyFill="1" applyBorder="1" applyAlignment="1" applyProtection="1">
      <alignment horizontal="center" vertical="center" shrinkToFit="1"/>
      <protection hidden="1"/>
    </xf>
    <xf numFmtId="0" fontId="26" fillId="0" borderId="0" xfId="0" applyFont="1" applyAlignment="1">
      <alignment shrinkToFit="1"/>
    </xf>
    <xf numFmtId="0" fontId="24" fillId="0" borderId="0" xfId="0" applyFont="1" applyAlignment="1">
      <alignment shrinkToFit="1"/>
    </xf>
    <xf numFmtId="0" fontId="14" fillId="0" borderId="1" xfId="10" applyFont="1" applyFill="1" applyBorder="1" applyAlignment="1" applyProtection="1">
      <alignment horizontal="center" vertical="center" shrinkToFit="1"/>
      <protection hidden="1"/>
    </xf>
    <xf numFmtId="3" fontId="14" fillId="0" borderId="1" xfId="5" applyNumberFormat="1" applyFont="1" applyFill="1" applyBorder="1" applyAlignment="1" applyProtection="1">
      <alignment horizontal="center" vertical="center" shrinkToFit="1"/>
      <protection hidden="1"/>
    </xf>
    <xf numFmtId="0" fontId="15" fillId="0" borderId="13" xfId="10" applyFont="1" applyFill="1" applyBorder="1" applyAlignment="1" applyProtection="1">
      <alignment vertical="center" shrinkToFit="1"/>
      <protection hidden="1"/>
    </xf>
    <xf numFmtId="3" fontId="14" fillId="0" borderId="1" xfId="10" applyNumberFormat="1" applyFont="1" applyFill="1" applyBorder="1" applyAlignment="1" applyProtection="1">
      <alignment horizontal="center" vertical="center" shrinkToFit="1"/>
      <protection hidden="1"/>
    </xf>
    <xf numFmtId="1" fontId="14" fillId="0" borderId="0" xfId="17" applyNumberFormat="1" applyFont="1" applyFill="1" applyBorder="1" applyAlignment="1" applyProtection="1">
      <alignment horizontal="left" vertical="center" shrinkToFit="1"/>
      <protection hidden="1"/>
    </xf>
    <xf numFmtId="3" fontId="14" fillId="0" borderId="0" xfId="10" applyNumberFormat="1" applyFont="1" applyFill="1" applyBorder="1" applyAlignment="1" applyProtection="1">
      <alignment horizontal="center" vertical="center" shrinkToFit="1"/>
      <protection hidden="1"/>
    </xf>
    <xf numFmtId="0" fontId="19" fillId="0" borderId="1" xfId="10" applyFont="1" applyFill="1" applyBorder="1" applyAlignment="1" applyProtection="1">
      <alignment horizontal="center" shrinkToFit="1"/>
      <protection hidden="1"/>
    </xf>
    <xf numFmtId="3" fontId="19" fillId="0" borderId="1" xfId="5" applyNumberFormat="1" applyFont="1" applyFill="1" applyBorder="1" applyAlignment="1" applyProtection="1">
      <alignment horizontal="center" shrinkToFit="1"/>
      <protection hidden="1"/>
    </xf>
    <xf numFmtId="168" fontId="19" fillId="0" borderId="1" xfId="5" applyNumberFormat="1" applyFont="1" applyFill="1" applyBorder="1" applyAlignment="1" applyProtection="1">
      <alignment horizontal="right" shrinkToFit="1"/>
      <protection hidden="1"/>
    </xf>
    <xf numFmtId="0" fontId="20" fillId="0" borderId="1" xfId="10" applyFont="1" applyFill="1" applyBorder="1" applyAlignment="1" applyProtection="1">
      <alignment horizontal="right" shrinkToFit="1"/>
      <protection hidden="1"/>
    </xf>
    <xf numFmtId="168" fontId="19" fillId="0" borderId="1" xfId="5" applyNumberFormat="1" applyFont="1" applyFill="1" applyBorder="1" applyAlignment="1" applyProtection="1">
      <alignment shrinkToFit="1"/>
      <protection hidden="1"/>
    </xf>
    <xf numFmtId="0" fontId="24" fillId="0" borderId="1" xfId="0" applyFont="1" applyBorder="1" applyAlignment="1">
      <alignment shrinkToFit="1"/>
    </xf>
    <xf numFmtId="0" fontId="28" fillId="0" borderId="0" xfId="0" applyFont="1" applyAlignment="1">
      <alignment shrinkToFit="1"/>
    </xf>
    <xf numFmtId="0" fontId="15" fillId="0" borderId="1" xfId="10" applyFont="1" applyBorder="1" applyAlignment="1" applyProtection="1">
      <alignment horizontal="center" vertical="center"/>
      <protection hidden="1"/>
    </xf>
    <xf numFmtId="0" fontId="15" fillId="0" borderId="1" xfId="19" applyFont="1" applyFill="1" applyAlignment="1" applyProtection="1">
      <alignment horizontal="center" vertical="center"/>
      <protection hidden="1"/>
    </xf>
    <xf numFmtId="0" fontId="15" fillId="9" borderId="1" xfId="19" applyFont="1" applyFill="1" applyAlignment="1" applyProtection="1">
      <alignment horizontal="center" vertical="center"/>
      <protection hidden="1"/>
    </xf>
    <xf numFmtId="0" fontId="15" fillId="0" borderId="1" xfId="14" applyFont="1" applyFill="1" applyBorder="1" applyAlignment="1" applyProtection="1">
      <alignment horizontal="center" vertical="center"/>
      <protection hidden="1"/>
    </xf>
    <xf numFmtId="0" fontId="14" fillId="9" borderId="8" xfId="14" applyFont="1" applyFill="1" applyBorder="1" applyAlignment="1" applyProtection="1">
      <alignment horizontal="center" vertical="center"/>
      <protection hidden="1"/>
    </xf>
    <xf numFmtId="0" fontId="15" fillId="0" borderId="1" xfId="8" applyFont="1" applyAlignment="1" applyProtection="1">
      <alignment vertical="center"/>
      <protection locked="0"/>
    </xf>
    <xf numFmtId="0" fontId="15" fillId="0" borderId="2" xfId="2" applyFont="1" applyBorder="1" applyAlignment="1" applyProtection="1">
      <alignment horizontal="center" vertical="center"/>
      <protection hidden="1"/>
    </xf>
    <xf numFmtId="0" fontId="14" fillId="9" borderId="0" xfId="19" applyFont="1" applyFill="1" applyBorder="1" applyAlignment="1" applyProtection="1">
      <alignment horizontal="right" vertical="center" shrinkToFit="1"/>
      <protection hidden="1"/>
    </xf>
    <xf numFmtId="0" fontId="14" fillId="9" borderId="0" xfId="10" applyFont="1" applyFill="1" applyBorder="1" applyAlignment="1" applyProtection="1">
      <alignment vertical="center" shrinkToFit="1"/>
      <protection hidden="1"/>
    </xf>
    <xf numFmtId="0" fontId="15" fillId="9" borderId="0" xfId="10" applyFont="1" applyFill="1" applyBorder="1" applyAlignment="1" applyProtection="1">
      <alignment vertical="center"/>
      <protection hidden="1"/>
    </xf>
    <xf numFmtId="0" fontId="15" fillId="0" borderId="1" xfId="8" applyFont="1" applyBorder="1" applyAlignment="1" applyProtection="1">
      <alignment horizontal="center" vertical="center"/>
      <protection locked="0"/>
    </xf>
    <xf numFmtId="0" fontId="15" fillId="0" borderId="1" xfId="19" applyFont="1" applyFill="1" applyBorder="1" applyAlignment="1" applyProtection="1">
      <alignment horizontal="center" vertical="center"/>
      <protection hidden="1"/>
    </xf>
    <xf numFmtId="0" fontId="14" fillId="0" borderId="5" xfId="10" applyFont="1" applyFill="1" applyBorder="1" applyAlignment="1" applyProtection="1">
      <alignment horizontal="left" vertical="center"/>
      <protection hidden="1"/>
    </xf>
    <xf numFmtId="0" fontId="14" fillId="0" borderId="5" xfId="10" applyFont="1" applyFill="1" applyBorder="1" applyAlignment="1" applyProtection="1">
      <alignment vertical="center"/>
      <protection hidden="1"/>
    </xf>
    <xf numFmtId="0" fontId="15" fillId="0" borderId="5" xfId="10" applyFont="1" applyFill="1" applyBorder="1" applyAlignment="1" applyProtection="1">
      <alignment vertical="center"/>
      <protection hidden="1"/>
    </xf>
    <xf numFmtId="0" fontId="14" fillId="0" borderId="31" xfId="0" applyFont="1" applyFill="1" applyBorder="1" applyAlignment="1" applyProtection="1">
      <alignment horizontal="left" vertical="center"/>
    </xf>
    <xf numFmtId="0" fontId="14" fillId="0" borderId="32" xfId="0" applyFont="1" applyFill="1" applyBorder="1" applyAlignment="1" applyProtection="1">
      <alignment horizontal="left" vertical="center"/>
    </xf>
    <xf numFmtId="0" fontId="14" fillId="0" borderId="32" xfId="0" applyFont="1" applyFill="1" applyBorder="1" applyAlignment="1" applyProtection="1">
      <alignment horizontal="center" vertical="center"/>
    </xf>
    <xf numFmtId="0" fontId="14" fillId="0" borderId="32" xfId="0" applyFont="1" applyFill="1" applyBorder="1" applyAlignment="1" applyProtection="1">
      <alignment horizontal="right" vertical="center"/>
    </xf>
    <xf numFmtId="0" fontId="15" fillId="0" borderId="32" xfId="0" applyFont="1" applyFill="1" applyBorder="1" applyAlignment="1" applyProtection="1">
      <alignment horizontal="right" vertical="center"/>
    </xf>
    <xf numFmtId="1" fontId="15" fillId="0" borderId="32" xfId="0" applyNumberFormat="1" applyFont="1" applyFill="1" applyBorder="1" applyAlignment="1" applyProtection="1">
      <alignment horizontal="right" vertical="center"/>
    </xf>
    <xf numFmtId="4" fontId="15" fillId="0" borderId="32" xfId="0" applyNumberFormat="1" applyFont="1" applyFill="1" applyBorder="1" applyAlignment="1" applyProtection="1">
      <alignment horizontal="right" vertical="center"/>
    </xf>
    <xf numFmtId="4" fontId="15" fillId="0" borderId="32" xfId="0" applyNumberFormat="1" applyFont="1" applyFill="1" applyBorder="1" applyAlignment="1" applyProtection="1">
      <alignment horizontal="center" vertical="center"/>
    </xf>
    <xf numFmtId="0" fontId="15" fillId="0" borderId="32" xfId="0" applyFont="1" applyFill="1" applyBorder="1" applyAlignment="1" applyProtection="1">
      <alignment vertical="center"/>
    </xf>
    <xf numFmtId="0" fontId="14" fillId="0" borderId="33" xfId="10" applyFont="1" applyFill="1" applyBorder="1" applyAlignment="1" applyProtection="1">
      <alignment horizontal="right" vertical="center"/>
      <protection hidden="1"/>
    </xf>
    <xf numFmtId="0" fontId="14" fillId="0" borderId="34" xfId="0" applyFont="1" applyFill="1" applyBorder="1" applyAlignment="1" applyProtection="1">
      <alignment horizontal="left" vertical="center"/>
    </xf>
    <xf numFmtId="0" fontId="15" fillId="0" borderId="35" xfId="0" applyFont="1" applyFill="1" applyBorder="1" applyAlignment="1" applyProtection="1">
      <alignment horizontal="right" vertical="center"/>
    </xf>
    <xf numFmtId="0" fontId="15" fillId="0" borderId="34" xfId="0" applyFont="1" applyFill="1" applyBorder="1" applyAlignment="1" applyProtection="1">
      <alignment horizontal="left" vertical="center"/>
    </xf>
    <xf numFmtId="0" fontId="15" fillId="0" borderId="34" xfId="0" applyFont="1" applyFill="1" applyBorder="1" applyAlignment="1" applyProtection="1">
      <alignment vertical="center"/>
    </xf>
    <xf numFmtId="1" fontId="14" fillId="0" borderId="35" xfId="0" applyNumberFormat="1" applyFont="1" applyFill="1" applyBorder="1" applyAlignment="1" applyProtection="1">
      <alignment horizontal="center" vertical="center"/>
    </xf>
    <xf numFmtId="0" fontId="14" fillId="0" borderId="35" xfId="0" applyFont="1" applyFill="1" applyBorder="1" applyAlignment="1" applyProtection="1">
      <alignment vertical="center"/>
    </xf>
    <xf numFmtId="0" fontId="15" fillId="0" borderId="1" xfId="1" applyFont="1" applyFill="1" applyBorder="1" applyAlignment="1" applyProtection="1">
      <alignment horizontal="center" vertical="center"/>
    </xf>
    <xf numFmtId="0" fontId="15" fillId="0" borderId="1" xfId="1" applyFont="1" applyFill="1" applyBorder="1" applyAlignment="1" applyProtection="1">
      <alignment vertical="center"/>
    </xf>
    <xf numFmtId="0" fontId="14" fillId="4" borderId="10" xfId="1" applyFont="1" applyFill="1" applyBorder="1" applyAlignment="1" applyProtection="1">
      <alignment horizontal="center" vertical="center"/>
    </xf>
    <xf numFmtId="0" fontId="14" fillId="4" borderId="0" xfId="1"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0" borderId="1" xfId="6" applyFont="1" applyFill="1" applyBorder="1" applyAlignment="1" applyProtection="1">
      <alignment horizontal="left" vertical="center"/>
      <protection hidden="1"/>
    </xf>
    <xf numFmtId="0" fontId="15" fillId="6" borderId="1" xfId="8" applyFont="1" applyFill="1" applyBorder="1" applyAlignment="1" applyProtection="1">
      <alignment horizontal="center" vertical="center"/>
      <protection locked="0"/>
    </xf>
    <xf numFmtId="0" fontId="15" fillId="6" borderId="1" xfId="19" applyFont="1" applyFill="1" applyBorder="1" applyAlignment="1" applyProtection="1">
      <alignment vertical="center"/>
    </xf>
    <xf numFmtId="0" fontId="15" fillId="6" borderId="0" xfId="8" applyFont="1" applyFill="1" applyBorder="1" applyAlignment="1" applyProtection="1">
      <alignment horizontal="center" vertical="center"/>
      <protection locked="0"/>
    </xf>
    <xf numFmtId="0" fontId="15" fillId="6" borderId="11" xfId="8" applyFont="1" applyFill="1" applyBorder="1" applyAlignment="1" applyProtection="1">
      <alignment horizontal="center" vertical="center"/>
      <protection locked="0"/>
    </xf>
    <xf numFmtId="0" fontId="14" fillId="0" borderId="15" xfId="1" applyFont="1" applyFill="1" applyBorder="1" applyAlignment="1" applyProtection="1">
      <alignment vertical="center"/>
    </xf>
    <xf numFmtId="168" fontId="14" fillId="0" borderId="0" xfId="5" applyNumberFormat="1" applyFont="1" applyFill="1" applyBorder="1" applyAlignment="1" applyProtection="1">
      <alignment vertical="center" shrinkToFit="1"/>
      <protection hidden="1"/>
    </xf>
    <xf numFmtId="0" fontId="15" fillId="0" borderId="0" xfId="10" applyFont="1" applyFill="1" applyBorder="1" applyAlignment="1" applyProtection="1">
      <alignment vertical="center" shrinkToFit="1"/>
      <protection hidden="1"/>
    </xf>
    <xf numFmtId="0" fontId="15" fillId="4" borderId="0" xfId="8" applyFont="1" applyFill="1" applyBorder="1" applyAlignment="1" applyProtection="1">
      <alignment horizontal="center" vertical="center"/>
      <protection locked="0"/>
    </xf>
    <xf numFmtId="0" fontId="15" fillId="4" borderId="11" xfId="8" applyFont="1" applyFill="1" applyBorder="1" applyAlignment="1" applyProtection="1">
      <alignment horizontal="center" vertical="center"/>
      <protection locked="0"/>
    </xf>
    <xf numFmtId="0" fontId="14" fillId="0" borderId="2" xfId="19" applyFont="1" applyFill="1" applyBorder="1" applyAlignment="1" applyProtection="1">
      <alignment vertical="center"/>
      <protection hidden="1"/>
    </xf>
    <xf numFmtId="0" fontId="15" fillId="9" borderId="15" xfId="19" applyFont="1" applyFill="1" applyBorder="1" applyAlignment="1" applyProtection="1">
      <alignment vertical="center"/>
      <protection hidden="1"/>
    </xf>
    <xf numFmtId="0" fontId="14" fillId="0" borderId="3" xfId="19" applyFont="1" applyFill="1" applyBorder="1" applyAlignment="1" applyProtection="1">
      <alignment vertical="center"/>
      <protection hidden="1"/>
    </xf>
    <xf numFmtId="0" fontId="14" fillId="0" borderId="1" xfId="19" applyFont="1" applyFill="1" applyBorder="1" applyAlignment="1" applyProtection="1">
      <alignment vertical="center"/>
      <protection hidden="1"/>
    </xf>
    <xf numFmtId="0" fontId="14" fillId="0" borderId="1" xfId="10" applyFont="1" applyFill="1" applyBorder="1" applyAlignment="1" applyProtection="1">
      <alignment horizontal="center" vertical="center"/>
      <protection hidden="1"/>
    </xf>
    <xf numFmtId="0" fontId="14" fillId="0" borderId="2" xfId="14" applyFont="1" applyFill="1" applyBorder="1" applyAlignment="1" applyProtection="1">
      <alignment horizontal="center" vertical="center"/>
      <protection hidden="1"/>
    </xf>
    <xf numFmtId="0" fontId="14" fillId="0" borderId="12" xfId="14" applyFont="1" applyFill="1" applyBorder="1" applyAlignment="1" applyProtection="1">
      <alignment horizontal="center" vertical="center"/>
      <protection hidden="1"/>
    </xf>
    <xf numFmtId="0" fontId="15" fillId="9" borderId="10" xfId="19" applyFont="1" applyFill="1" applyBorder="1" applyAlignment="1" applyProtection="1">
      <alignment horizontal="center" vertical="center"/>
      <protection hidden="1"/>
    </xf>
    <xf numFmtId="0" fontId="15" fillId="9" borderId="0" xfId="19" applyFont="1" applyFill="1" applyBorder="1" applyAlignment="1" applyProtection="1">
      <alignment horizontal="center" vertical="center"/>
      <protection hidden="1"/>
    </xf>
    <xf numFmtId="0" fontId="15" fillId="9" borderId="9" xfId="19" applyFont="1" applyFill="1" applyBorder="1" applyAlignment="1" applyProtection="1">
      <alignment horizontal="center" vertical="center"/>
      <protection hidden="1"/>
    </xf>
    <xf numFmtId="0" fontId="15" fillId="9" borderId="15" xfId="19" applyFont="1" applyFill="1" applyBorder="1" applyAlignment="1" applyProtection="1">
      <alignment horizontal="center" vertical="center"/>
      <protection hidden="1"/>
    </xf>
    <xf numFmtId="0" fontId="15" fillId="9" borderId="11" xfId="19" applyFont="1" applyFill="1" applyBorder="1" applyAlignment="1" applyProtection="1">
      <alignment horizontal="center" vertical="center"/>
      <protection hidden="1"/>
    </xf>
    <xf numFmtId="0" fontId="15" fillId="9" borderId="14" xfId="19" applyFont="1" applyFill="1" applyBorder="1" applyAlignment="1" applyProtection="1">
      <alignment horizontal="center" vertical="center"/>
      <protection hidden="1"/>
    </xf>
    <xf numFmtId="0" fontId="14" fillId="9" borderId="0" xfId="19" applyFont="1" applyFill="1" applyBorder="1" applyAlignment="1" applyProtection="1">
      <alignment horizontal="center" vertical="center"/>
      <protection hidden="1"/>
    </xf>
    <xf numFmtId="0" fontId="14" fillId="9" borderId="9" xfId="19" applyFont="1" applyFill="1" applyBorder="1" applyAlignment="1" applyProtection="1">
      <alignment horizontal="center" vertical="center"/>
      <protection hidden="1"/>
    </xf>
    <xf numFmtId="0" fontId="14" fillId="9" borderId="11" xfId="19" applyFont="1" applyFill="1" applyBorder="1" applyAlignment="1" applyProtection="1">
      <alignment horizontal="center" vertical="center"/>
      <protection hidden="1"/>
    </xf>
    <xf numFmtId="0" fontId="14" fillId="9" borderId="14" xfId="19" applyFont="1" applyFill="1" applyBorder="1" applyAlignment="1" applyProtection="1">
      <alignment horizontal="center" vertical="center"/>
      <protection hidden="1"/>
    </xf>
    <xf numFmtId="0" fontId="14" fillId="9" borderId="6" xfId="1" applyFont="1" applyFill="1" applyBorder="1" applyAlignment="1" applyProtection="1">
      <alignment horizontal="center" vertical="center"/>
      <protection hidden="1"/>
    </xf>
    <xf numFmtId="0" fontId="14" fillId="9" borderId="8" xfId="1" applyFont="1" applyFill="1" applyBorder="1" applyAlignment="1" applyProtection="1">
      <alignment horizontal="center" vertical="center"/>
      <protection hidden="1"/>
    </xf>
    <xf numFmtId="0" fontId="14" fillId="9" borderId="10" xfId="1" applyFont="1" applyFill="1" applyBorder="1" applyAlignment="1" applyProtection="1">
      <alignment horizontal="center" vertical="center"/>
      <protection hidden="1"/>
    </xf>
    <xf numFmtId="0" fontId="14" fillId="9" borderId="9" xfId="1" applyFont="1" applyFill="1" applyBorder="1" applyAlignment="1" applyProtection="1">
      <alignment horizontal="center" vertical="center"/>
      <protection hidden="1"/>
    </xf>
    <xf numFmtId="0" fontId="14" fillId="9" borderId="15" xfId="1" applyFont="1" applyFill="1" applyBorder="1" applyAlignment="1" applyProtection="1">
      <alignment horizontal="center" vertical="center"/>
      <protection hidden="1"/>
    </xf>
    <xf numFmtId="0" fontId="14" fillId="9" borderId="14" xfId="1" applyFont="1" applyFill="1" applyBorder="1" applyAlignment="1" applyProtection="1">
      <alignment horizontal="center" vertical="center"/>
      <protection hidden="1"/>
    </xf>
    <xf numFmtId="0" fontId="14" fillId="4" borderId="2" xfId="10" applyFont="1" applyFill="1" applyBorder="1" applyAlignment="1" applyProtection="1">
      <alignment horizontal="center" vertical="center"/>
      <protection hidden="1"/>
    </xf>
    <xf numFmtId="0" fontId="14" fillId="4" borderId="12" xfId="10" applyFont="1" applyFill="1" applyBorder="1" applyAlignment="1" applyProtection="1">
      <alignment horizontal="center" vertical="center"/>
      <protection hidden="1"/>
    </xf>
    <xf numFmtId="0" fontId="14" fillId="4" borderId="13" xfId="10" applyFont="1" applyFill="1" applyBorder="1" applyAlignment="1" applyProtection="1">
      <alignment horizontal="center" vertical="center"/>
      <protection hidden="1"/>
    </xf>
    <xf numFmtId="0" fontId="35" fillId="0" borderId="1" xfId="15" applyFont="1" applyBorder="1" applyAlignment="1" applyProtection="1">
      <alignment horizontal="center" vertical="center"/>
      <protection hidden="1"/>
    </xf>
    <xf numFmtId="0" fontId="14" fillId="0" borderId="15" xfId="15" applyFont="1" applyBorder="1" applyAlignment="1" applyProtection="1">
      <alignment horizontal="center" vertical="center"/>
      <protection hidden="1"/>
    </xf>
    <xf numFmtId="0" fontId="14" fillId="0" borderId="11" xfId="15" applyFont="1" applyBorder="1" applyAlignment="1" applyProtection="1">
      <alignment horizontal="center" vertical="center"/>
      <protection hidden="1"/>
    </xf>
    <xf numFmtId="0" fontId="14" fillId="0" borderId="14" xfId="15" applyFont="1" applyBorder="1" applyAlignment="1" applyProtection="1">
      <alignment horizontal="center" vertical="center"/>
      <protection hidden="1"/>
    </xf>
    <xf numFmtId="0" fontId="14" fillId="9" borderId="6" xfId="19" applyFont="1" applyFill="1" applyBorder="1" applyAlignment="1" applyProtection="1">
      <alignment horizontal="center" vertical="center"/>
      <protection hidden="1"/>
    </xf>
    <xf numFmtId="0" fontId="14" fillId="9" borderId="8" xfId="19" applyFont="1" applyFill="1" applyBorder="1" applyAlignment="1" applyProtection="1">
      <alignment horizontal="center" vertical="center"/>
      <protection hidden="1"/>
    </xf>
    <xf numFmtId="0" fontId="14" fillId="9" borderId="10" xfId="19" applyFont="1" applyFill="1" applyBorder="1" applyAlignment="1" applyProtection="1">
      <alignment horizontal="center" vertical="center"/>
      <protection hidden="1"/>
    </xf>
    <xf numFmtId="0" fontId="14" fillId="0" borderId="13" xfId="14" applyFont="1" applyFill="1" applyBorder="1" applyAlignment="1" applyProtection="1">
      <alignment horizontal="center" vertical="center"/>
      <protection hidden="1"/>
    </xf>
    <xf numFmtId="0" fontId="14" fillId="0" borderId="1" xfId="15" applyFont="1" applyBorder="1" applyAlignment="1" applyProtection="1">
      <alignment horizontal="center" vertical="center"/>
      <protection hidden="1"/>
    </xf>
    <xf numFmtId="0" fontId="14" fillId="9" borderId="7" xfId="1" applyFont="1" applyFill="1" applyBorder="1" applyAlignment="1" applyProtection="1">
      <alignment horizontal="center" vertical="center"/>
      <protection hidden="1"/>
    </xf>
    <xf numFmtId="0" fontId="14" fillId="9" borderId="0" xfId="1" applyFont="1" applyFill="1" applyAlignment="1" applyProtection="1">
      <alignment horizontal="center" vertical="center"/>
      <protection hidden="1"/>
    </xf>
    <xf numFmtId="0" fontId="14" fillId="9" borderId="11" xfId="1" applyFont="1" applyFill="1" applyBorder="1" applyAlignment="1" applyProtection="1">
      <alignment horizontal="center" vertical="center"/>
      <protection hidden="1"/>
    </xf>
    <xf numFmtId="0" fontId="14" fillId="0" borderId="11" xfId="14" applyFont="1" applyFill="1" applyBorder="1" applyAlignment="1" applyProtection="1">
      <alignment horizontal="center" vertical="center"/>
      <protection hidden="1"/>
    </xf>
    <xf numFmtId="0" fontId="14" fillId="0" borderId="2" xfId="15" applyFont="1" applyBorder="1" applyAlignment="1" applyProtection="1">
      <alignment horizontal="center" vertical="center"/>
      <protection hidden="1"/>
    </xf>
    <xf numFmtId="0" fontId="14" fillId="0" borderId="12" xfId="15" applyFont="1" applyBorder="1" applyAlignment="1" applyProtection="1">
      <alignment horizontal="center" vertical="center"/>
      <protection hidden="1"/>
    </xf>
    <xf numFmtId="0" fontId="14" fillId="0" borderId="13" xfId="15" applyFont="1" applyBorder="1" applyAlignment="1" applyProtection="1">
      <alignment horizontal="center" vertical="center"/>
      <protection hidden="1"/>
    </xf>
    <xf numFmtId="0" fontId="14" fillId="9" borderId="7" xfId="19" applyFont="1" applyFill="1" applyBorder="1" applyAlignment="1" applyProtection="1">
      <alignment horizontal="center" vertical="center"/>
      <protection hidden="1"/>
    </xf>
    <xf numFmtId="0" fontId="14" fillId="9" borderId="15" xfId="19" applyFont="1" applyFill="1" applyBorder="1" applyAlignment="1" applyProtection="1">
      <alignment horizontal="center" vertical="center"/>
      <protection hidden="1"/>
    </xf>
    <xf numFmtId="0" fontId="15" fillId="9" borderId="11" xfId="8" applyFont="1" applyFill="1" applyBorder="1" applyAlignment="1" applyProtection="1">
      <alignment horizontal="center" vertical="center"/>
      <protection locked="0"/>
    </xf>
    <xf numFmtId="0" fontId="15" fillId="0" borderId="15" xfId="15" quotePrefix="1" applyFont="1" applyBorder="1" applyAlignment="1" applyProtection="1">
      <alignment horizontal="center" vertical="center"/>
      <protection hidden="1"/>
    </xf>
    <xf numFmtId="0" fontId="15" fillId="0" borderId="11" xfId="15" quotePrefix="1" applyFont="1" applyBorder="1" applyAlignment="1" applyProtection="1">
      <alignment horizontal="center" vertical="center"/>
      <protection hidden="1"/>
    </xf>
    <xf numFmtId="0" fontId="15" fillId="0" borderId="14" xfId="15" quotePrefix="1" applyFont="1" applyBorder="1" applyAlignment="1" applyProtection="1">
      <alignment horizontal="center" vertical="center"/>
      <protection hidden="1"/>
    </xf>
    <xf numFmtId="0" fontId="35" fillId="0" borderId="6" xfId="15" applyFont="1" applyBorder="1" applyAlignment="1" applyProtection="1">
      <alignment horizontal="center" vertical="center"/>
      <protection hidden="1"/>
    </xf>
    <xf numFmtId="0" fontId="35" fillId="0" borderId="7" xfId="15" applyFont="1" applyBorder="1" applyAlignment="1" applyProtection="1">
      <alignment horizontal="center" vertical="center"/>
      <protection hidden="1"/>
    </xf>
    <xf numFmtId="0" fontId="15" fillId="0" borderId="1" xfId="15" applyFont="1" applyBorder="1" applyAlignment="1" applyProtection="1">
      <alignment horizontal="center" vertical="center" shrinkToFit="1"/>
      <protection hidden="1"/>
    </xf>
    <xf numFmtId="0" fontId="15" fillId="0" borderId="15" xfId="15" applyFont="1" applyBorder="1" applyAlignment="1" applyProtection="1">
      <alignment horizontal="center" vertical="center" shrinkToFit="1"/>
      <protection hidden="1"/>
    </xf>
    <xf numFmtId="0" fontId="15" fillId="0" borderId="11" xfId="15" applyFont="1" applyBorder="1" applyAlignment="1" applyProtection="1">
      <alignment horizontal="center" vertical="center" shrinkToFit="1"/>
      <protection hidden="1"/>
    </xf>
    <xf numFmtId="2" fontId="15" fillId="0" borderId="1" xfId="18" applyFont="1" applyFill="1" applyBorder="1" applyAlignment="1" applyProtection="1">
      <alignment vertical="center"/>
    </xf>
    <xf numFmtId="0" fontId="14" fillId="0" borderId="15" xfId="10" applyFont="1" applyFill="1" applyBorder="1" applyAlignment="1" applyProtection="1">
      <alignment vertical="center"/>
      <protection hidden="1"/>
    </xf>
    <xf numFmtId="1" fontId="38" fillId="0" borderId="39" xfId="11" applyNumberFormat="1" applyFont="1" applyFill="1" applyBorder="1" applyAlignment="1">
      <alignment horizontal="center" shrinkToFit="1"/>
    </xf>
    <xf numFmtId="166" fontId="38" fillId="0" borderId="39" xfId="26" applyFont="1" applyFill="1" applyBorder="1" applyAlignment="1">
      <alignment shrinkToFit="1"/>
    </xf>
    <xf numFmtId="0" fontId="40" fillId="0" borderId="2" xfId="11" applyFont="1" applyFill="1" applyBorder="1"/>
    <xf numFmtId="0" fontId="40" fillId="0" borderId="15" xfId="11" applyFont="1" applyFill="1" applyBorder="1"/>
    <xf numFmtId="3" fontId="40" fillId="0" borderId="5" xfId="26" applyNumberFormat="1" applyFont="1" applyFill="1" applyBorder="1" applyAlignment="1">
      <alignment shrinkToFit="1"/>
    </xf>
    <xf numFmtId="0" fontId="31" fillId="0" borderId="0" xfId="11" applyFont="1" applyBorder="1"/>
    <xf numFmtId="0" fontId="14" fillId="0" borderId="40" xfId="10" applyFont="1" applyFill="1" applyBorder="1" applyAlignment="1" applyProtection="1">
      <alignment horizontal="center" vertical="center"/>
      <protection hidden="1"/>
    </xf>
    <xf numFmtId="166" fontId="31" fillId="0" borderId="1" xfId="26" applyFont="1" applyBorder="1" applyAlignment="1">
      <alignment shrinkToFit="1"/>
    </xf>
    <xf numFmtId="1" fontId="31" fillId="0" borderId="1" xfId="11" applyNumberFormat="1" applyFont="1" applyBorder="1" applyAlignment="1">
      <alignment horizontal="center" shrinkToFit="1"/>
    </xf>
    <xf numFmtId="168" fontId="15" fillId="0" borderId="1" xfId="18" applyNumberFormat="1" applyFont="1" applyBorder="1" applyAlignment="1">
      <alignment vertical="center"/>
    </xf>
    <xf numFmtId="168" fontId="31" fillId="0" borderId="1" xfId="26" applyNumberFormat="1" applyFont="1" applyBorder="1" applyAlignment="1">
      <alignment shrinkToFit="1"/>
    </xf>
    <xf numFmtId="166" fontId="40" fillId="0" borderId="15" xfId="26" applyFont="1" applyFill="1" applyBorder="1" applyAlignment="1">
      <alignment shrinkToFit="1"/>
    </xf>
    <xf numFmtId="166" fontId="40" fillId="0" borderId="2" xfId="26" applyFont="1" applyFill="1" applyBorder="1" applyAlignment="1">
      <alignment shrinkToFit="1"/>
    </xf>
    <xf numFmtId="166" fontId="31" fillId="0" borderId="2" xfId="26" applyFont="1" applyFill="1" applyBorder="1" applyAlignment="1">
      <alignment shrinkToFit="1"/>
    </xf>
    <xf numFmtId="166" fontId="38" fillId="0" borderId="41" xfId="26" applyFont="1" applyFill="1" applyBorder="1" applyAlignment="1">
      <alignment shrinkToFit="1"/>
    </xf>
    <xf numFmtId="166" fontId="31" fillId="0" borderId="2" xfId="26" applyFont="1" applyBorder="1" applyAlignment="1">
      <alignment shrinkToFit="1"/>
    </xf>
    <xf numFmtId="0" fontId="31" fillId="0" borderId="26" xfId="11" applyFont="1" applyFill="1" applyBorder="1"/>
    <xf numFmtId="0" fontId="40" fillId="0" borderId="26" xfId="11" applyFont="1" applyFill="1" applyBorder="1"/>
    <xf numFmtId="168" fontId="15" fillId="0" borderId="1" xfId="18" applyNumberFormat="1" applyFont="1" applyFill="1" applyAlignment="1" applyProtection="1">
      <alignment horizontal="right" vertical="center"/>
      <protection hidden="1"/>
    </xf>
    <xf numFmtId="168" fontId="15" fillId="0" borderId="3" xfId="18" applyNumberFormat="1" applyFont="1" applyFill="1" applyBorder="1" applyAlignment="1" applyProtection="1">
      <alignment horizontal="right" vertical="center"/>
      <protection hidden="1"/>
    </xf>
    <xf numFmtId="0" fontId="41" fillId="0" borderId="0" xfId="1" applyFont="1" applyAlignment="1" applyProtection="1">
      <alignment horizontal="center" vertical="center"/>
      <protection hidden="1"/>
    </xf>
    <xf numFmtId="0" fontId="41" fillId="0" borderId="3" xfId="14" applyFont="1" applyFill="1" applyBorder="1" applyAlignment="1" applyProtection="1">
      <alignment horizontal="center" vertical="center" shrinkToFit="1"/>
      <protection hidden="1"/>
    </xf>
    <xf numFmtId="0" fontId="41" fillId="0" borderId="8" xfId="19" applyFont="1" applyFill="1" applyBorder="1" applyAlignment="1" applyProtection="1">
      <alignment horizontal="center" vertical="center"/>
      <protection hidden="1"/>
    </xf>
    <xf numFmtId="0" fontId="41" fillId="0" borderId="1" xfId="14" applyFont="1" applyFill="1" applyBorder="1" applyAlignment="1" applyProtection="1">
      <alignment horizontal="center" vertical="center" shrinkToFit="1"/>
      <protection hidden="1"/>
    </xf>
    <xf numFmtId="0" fontId="41" fillId="0" borderId="1" xfId="1" applyFont="1" applyBorder="1" applyAlignment="1" applyProtection="1">
      <alignment horizontal="center" vertical="center"/>
      <protection hidden="1"/>
    </xf>
    <xf numFmtId="0" fontId="41" fillId="0" borderId="0" xfId="10" applyFont="1" applyAlignment="1" applyProtection="1">
      <alignment horizontal="center" vertical="center"/>
      <protection hidden="1"/>
    </xf>
    <xf numFmtId="172" fontId="41" fillId="0" borderId="1" xfId="10" applyNumberFormat="1" applyFont="1" applyBorder="1" applyAlignment="1" applyProtection="1">
      <alignment horizontal="center" vertical="center"/>
      <protection hidden="1"/>
    </xf>
    <xf numFmtId="0" fontId="14" fillId="0" borderId="5" xfId="19" applyFont="1" applyFill="1" applyBorder="1" applyAlignment="1" applyProtection="1">
      <alignment vertical="center"/>
      <protection hidden="1"/>
    </xf>
    <xf numFmtId="0" fontId="14" fillId="0" borderId="2" xfId="10" applyFont="1" applyBorder="1" applyAlignment="1" applyProtection="1">
      <alignment horizontal="center" vertical="center"/>
      <protection hidden="1"/>
    </xf>
    <xf numFmtId="49" fontId="41" fillId="0" borderId="1" xfId="1" applyNumberFormat="1" applyFont="1" applyBorder="1" applyAlignment="1" applyProtection="1">
      <alignment horizontal="center" vertical="center"/>
      <protection hidden="1"/>
    </xf>
    <xf numFmtId="0" fontId="14" fillId="0" borderId="1" xfId="1" applyFont="1" applyBorder="1" applyAlignment="1">
      <alignment horizontal="center" vertical="center" shrinkToFit="1"/>
    </xf>
    <xf numFmtId="0" fontId="14" fillId="0" borderId="1" xfId="10" applyFont="1" applyBorder="1" applyAlignment="1" applyProtection="1">
      <alignment horizontal="center" vertical="center"/>
      <protection hidden="1"/>
    </xf>
    <xf numFmtId="0" fontId="14" fillId="0" borderId="0" xfId="1" applyFont="1" applyBorder="1" applyAlignment="1" applyProtection="1">
      <alignment horizontal="center" vertical="center"/>
      <protection hidden="1"/>
    </xf>
    <xf numFmtId="0" fontId="14" fillId="0" borderId="0" xfId="10" applyFont="1" applyBorder="1" applyAlignment="1" applyProtection="1">
      <alignment horizontal="center" vertical="center"/>
      <protection hidden="1"/>
    </xf>
    <xf numFmtId="0" fontId="14" fillId="0" borderId="0" xfId="1" applyFont="1" applyBorder="1" applyAlignment="1" applyProtection="1">
      <alignment horizontal="center" vertical="center" shrinkToFit="1"/>
      <protection hidden="1"/>
    </xf>
    <xf numFmtId="0" fontId="14" fillId="0" borderId="11" xfId="1" applyFont="1" applyBorder="1" applyAlignment="1" applyProtection="1">
      <alignment horizontal="center" vertical="center"/>
      <protection hidden="1"/>
    </xf>
    <xf numFmtId="0" fontId="14" fillId="0" borderId="12" xfId="19" applyFont="1" applyFill="1" applyBorder="1" applyAlignment="1" applyProtection="1">
      <alignment horizontal="center" vertical="center"/>
      <protection hidden="1"/>
    </xf>
    <xf numFmtId="1" fontId="15" fillId="0" borderId="1" xfId="17" applyFont="1" applyBorder="1" applyAlignment="1" applyProtection="1">
      <alignment horizontal="center" vertical="center"/>
      <protection hidden="1"/>
    </xf>
    <xf numFmtId="168" fontId="15" fillId="0" borderId="1" xfId="18" applyNumberFormat="1" applyFont="1" applyBorder="1" applyAlignment="1" applyProtection="1">
      <alignment horizontal="right" vertical="center"/>
      <protection hidden="1"/>
    </xf>
    <xf numFmtId="168" fontId="15" fillId="0" borderId="1" xfId="5" applyNumberFormat="1" applyFont="1" applyBorder="1" applyAlignment="1" applyProtection="1">
      <alignment vertical="center" shrinkToFit="1"/>
      <protection hidden="1"/>
    </xf>
    <xf numFmtId="0" fontId="15" fillId="9" borderId="1" xfId="8" applyFont="1" applyFill="1" applyBorder="1" applyAlignment="1" applyProtection="1">
      <alignment horizontal="center" vertical="center"/>
      <protection locked="0"/>
    </xf>
    <xf numFmtId="0" fontId="14" fillId="0" borderId="11" xfId="10" applyFont="1" applyBorder="1" applyAlignment="1" applyProtection="1">
      <alignment horizontal="center" vertical="center"/>
      <protection hidden="1"/>
    </xf>
    <xf numFmtId="0" fontId="14" fillId="0" borderId="6" xfId="1" applyFont="1" applyBorder="1" applyAlignment="1" applyProtection="1">
      <alignment horizontal="center" vertical="center"/>
      <protection hidden="1"/>
    </xf>
    <xf numFmtId="0" fontId="14" fillId="11" borderId="10" xfId="1" applyFont="1" applyFill="1" applyBorder="1" applyAlignment="1" applyProtection="1">
      <alignment vertical="center"/>
      <protection hidden="1"/>
    </xf>
    <xf numFmtId="0" fontId="14" fillId="11" borderId="15" xfId="1" applyFont="1" applyFill="1" applyBorder="1" applyAlignment="1" applyProtection="1">
      <alignment vertical="center"/>
      <protection hidden="1"/>
    </xf>
    <xf numFmtId="0" fontId="14" fillId="10" borderId="2" xfId="10" applyFont="1" applyFill="1" applyBorder="1" applyAlignment="1">
      <alignment horizontal="left"/>
    </xf>
    <xf numFmtId="0" fontId="15" fillId="0" borderId="2" xfId="15" applyFont="1" applyBorder="1" applyAlignment="1" applyProtection="1">
      <alignment horizontal="center" vertical="center" shrinkToFit="1"/>
      <protection hidden="1"/>
    </xf>
    <xf numFmtId="0" fontId="14" fillId="11" borderId="0" xfId="1" applyFont="1" applyFill="1" applyBorder="1" applyAlignment="1" applyProtection="1">
      <alignment horizontal="center" vertical="center"/>
      <protection hidden="1"/>
    </xf>
    <xf numFmtId="0" fontId="14" fillId="11" borderId="0" xfId="1" applyFont="1" applyFill="1" applyBorder="1" applyAlignment="1" applyProtection="1">
      <alignment vertical="center"/>
      <protection hidden="1"/>
    </xf>
    <xf numFmtId="0" fontId="14" fillId="11" borderId="11" xfId="1" applyFont="1" applyFill="1" applyBorder="1" applyAlignment="1" applyProtection="1">
      <alignment vertical="center"/>
      <protection hidden="1"/>
    </xf>
    <xf numFmtId="0" fontId="14" fillId="11" borderId="10" xfId="1" applyFont="1" applyFill="1" applyBorder="1" applyAlignment="1" applyProtection="1">
      <alignment horizontal="center" vertical="center"/>
      <protection hidden="1"/>
    </xf>
    <xf numFmtId="0" fontId="15" fillId="0" borderId="5" xfId="8" applyFont="1" applyBorder="1" applyAlignment="1" applyProtection="1">
      <alignment horizontal="center" vertical="center"/>
      <protection locked="0"/>
    </xf>
    <xf numFmtId="0" fontId="14" fillId="0" borderId="5" xfId="1" applyFont="1" applyBorder="1" applyAlignment="1" applyProtection="1">
      <alignment horizontal="center" vertical="center" shrinkToFit="1"/>
      <protection hidden="1"/>
    </xf>
    <xf numFmtId="0" fontId="15" fillId="0" borderId="15" xfId="10" applyFont="1" applyBorder="1" applyAlignment="1" applyProtection="1">
      <alignment vertical="center"/>
      <protection hidden="1"/>
    </xf>
    <xf numFmtId="0" fontId="15" fillId="0" borderId="5" xfId="19" applyFont="1" applyFill="1" applyBorder="1" applyAlignment="1" applyProtection="1">
      <alignment vertical="center"/>
      <protection hidden="1"/>
    </xf>
    <xf numFmtId="0" fontId="31" fillId="0" borderId="42" xfId="11" applyFont="1" applyFill="1" applyBorder="1"/>
    <xf numFmtId="1" fontId="14" fillId="0" borderId="1" xfId="17" applyNumberFormat="1" applyFont="1" applyFill="1" applyBorder="1" applyAlignment="1" applyProtection="1">
      <alignment horizontal="center" vertical="center" shrinkToFit="1"/>
      <protection hidden="1"/>
    </xf>
    <xf numFmtId="0" fontId="15" fillId="0" borderId="1" xfId="10" applyFont="1" applyFill="1" applyBorder="1" applyAlignment="1" applyProtection="1">
      <alignment vertical="center" shrinkToFit="1"/>
      <protection hidden="1"/>
    </xf>
    <xf numFmtId="168" fontId="14" fillId="0" borderId="2" xfId="5" applyNumberFormat="1" applyFont="1" applyFill="1" applyBorder="1" applyAlignment="1" applyProtection="1">
      <alignment horizontal="right" vertical="center" shrinkToFit="1"/>
      <protection hidden="1"/>
    </xf>
    <xf numFmtId="0" fontId="15" fillId="0" borderId="13" xfId="10" applyFont="1" applyFill="1" applyBorder="1" applyAlignment="1" applyProtection="1">
      <alignment horizontal="right" vertical="center" shrinkToFit="1"/>
      <protection hidden="1"/>
    </xf>
    <xf numFmtId="0" fontId="25" fillId="0" borderId="11" xfId="0" applyFont="1" applyBorder="1" applyAlignment="1">
      <alignment horizontal="center" shrinkToFit="1"/>
    </xf>
    <xf numFmtId="1" fontId="14" fillId="0" borderId="1" xfId="17" applyNumberFormat="1" applyFont="1" applyFill="1" applyBorder="1" applyAlignment="1" applyProtection="1">
      <alignment vertical="center" shrinkToFit="1"/>
      <protection hidden="1"/>
    </xf>
    <xf numFmtId="0" fontId="3" fillId="0" borderId="13" xfId="10" applyFont="1" applyFill="1" applyBorder="1" applyAlignment="1" applyProtection="1">
      <alignment horizontal="right" vertical="center" shrinkToFit="1"/>
      <protection hidden="1"/>
    </xf>
    <xf numFmtId="0" fontId="14" fillId="0" borderId="1" xfId="10" applyFont="1" applyFill="1" applyBorder="1" applyAlignment="1" applyProtection="1">
      <alignment vertical="center" shrinkToFit="1"/>
      <protection hidden="1"/>
    </xf>
    <xf numFmtId="4" fontId="14" fillId="0" borderId="1" xfId="10" applyNumberFormat="1" applyFont="1" applyFill="1" applyBorder="1" applyAlignment="1" applyProtection="1">
      <alignment horizontal="center" vertical="center" shrinkToFit="1"/>
      <protection hidden="1"/>
    </xf>
    <xf numFmtId="0" fontId="15" fillId="0" borderId="1" xfId="10" applyFont="1" applyFill="1" applyBorder="1" applyAlignment="1" applyProtection="1">
      <alignment horizontal="center" vertical="center" shrinkToFit="1"/>
      <protection hidden="1"/>
    </xf>
    <xf numFmtId="0" fontId="14" fillId="0" borderId="1" xfId="10" applyFont="1" applyFill="1" applyBorder="1" applyAlignment="1" applyProtection="1">
      <alignment horizontal="center" vertical="center" shrinkToFit="1"/>
      <protection hidden="1"/>
    </xf>
    <xf numFmtId="0" fontId="27" fillId="0" borderId="0" xfId="0" applyFont="1" applyAlignment="1">
      <alignment horizontal="center" shrinkToFit="1"/>
    </xf>
    <xf numFmtId="1" fontId="19" fillId="0" borderId="2" xfId="17" applyFont="1" applyBorder="1" applyAlignment="1" applyProtection="1">
      <alignment horizontal="center" shrinkToFit="1"/>
      <protection hidden="1"/>
    </xf>
    <xf numFmtId="1" fontId="19" fillId="0" borderId="12" xfId="17" applyFont="1" applyBorder="1" applyAlignment="1" applyProtection="1">
      <alignment horizontal="center" shrinkToFit="1"/>
      <protection hidden="1"/>
    </xf>
    <xf numFmtId="1" fontId="19" fillId="0" borderId="13" xfId="17" applyFont="1" applyBorder="1" applyAlignment="1" applyProtection="1">
      <alignment horizontal="center" shrinkToFit="1"/>
      <protection hidden="1"/>
    </xf>
    <xf numFmtId="1" fontId="14" fillId="0" borderId="2" xfId="17" applyNumberFormat="1" applyFont="1" applyFill="1" applyBorder="1" applyAlignment="1" applyProtection="1">
      <alignment horizontal="left" vertical="center" shrinkToFit="1"/>
      <protection hidden="1"/>
    </xf>
    <xf numFmtId="1" fontId="14" fillId="0" borderId="12" xfId="17" applyNumberFormat="1" applyFont="1" applyFill="1" applyBorder="1" applyAlignment="1" applyProtection="1">
      <alignment horizontal="left" vertical="center" shrinkToFit="1"/>
      <protection hidden="1"/>
    </xf>
    <xf numFmtId="1" fontId="14" fillId="0" borderId="13" xfId="17" applyNumberFormat="1" applyFont="1" applyFill="1" applyBorder="1" applyAlignment="1" applyProtection="1">
      <alignment horizontal="left" vertical="center" shrinkToFit="1"/>
      <protection hidden="1"/>
    </xf>
    <xf numFmtId="4" fontId="14" fillId="0" borderId="2" xfId="10" applyNumberFormat="1" applyFont="1" applyFill="1" applyBorder="1" applyAlignment="1" applyProtection="1">
      <alignment horizontal="left" vertical="center" shrinkToFit="1"/>
      <protection hidden="1"/>
    </xf>
    <xf numFmtId="4" fontId="14" fillId="0" borderId="12" xfId="10" applyNumberFormat="1" applyFont="1" applyFill="1" applyBorder="1" applyAlignment="1" applyProtection="1">
      <alignment horizontal="left" vertical="center" shrinkToFit="1"/>
      <protection hidden="1"/>
    </xf>
    <xf numFmtId="4" fontId="14" fillId="0" borderId="13" xfId="10" applyNumberFormat="1" applyFont="1" applyFill="1" applyBorder="1" applyAlignment="1" applyProtection="1">
      <alignment horizontal="left" vertical="center" shrinkToFit="1"/>
      <protection hidden="1"/>
    </xf>
    <xf numFmtId="0" fontId="14" fillId="0" borderId="2" xfId="10" applyFont="1" applyFill="1" applyBorder="1" applyAlignment="1" applyProtection="1">
      <alignment horizontal="center" vertical="center" shrinkToFit="1"/>
      <protection hidden="1"/>
    </xf>
    <xf numFmtId="0" fontId="14" fillId="0" borderId="13" xfId="10" applyFont="1" applyFill="1" applyBorder="1" applyAlignment="1" applyProtection="1">
      <alignment horizontal="center" vertical="center" shrinkToFit="1"/>
      <protection hidden="1"/>
    </xf>
    <xf numFmtId="4" fontId="19" fillId="0" borderId="2" xfId="10" applyNumberFormat="1" applyFont="1" applyBorder="1" applyAlignment="1" applyProtection="1">
      <alignment horizontal="center" shrinkToFit="1"/>
      <protection hidden="1"/>
    </xf>
    <xf numFmtId="4" fontId="19" fillId="0" borderId="12" xfId="10" applyNumberFormat="1" applyFont="1" applyBorder="1" applyAlignment="1" applyProtection="1">
      <alignment horizontal="center" shrinkToFit="1"/>
      <protection hidden="1"/>
    </xf>
    <xf numFmtId="4" fontId="19" fillId="0" borderId="13" xfId="10" applyNumberFormat="1" applyFont="1" applyBorder="1" applyAlignment="1" applyProtection="1">
      <alignment horizontal="center" shrinkToFit="1"/>
      <protection hidden="1"/>
    </xf>
    <xf numFmtId="1" fontId="19" fillId="0" borderId="2" xfId="17" applyFont="1" applyBorder="1" applyAlignment="1" applyProtection="1">
      <alignment shrinkToFit="1"/>
      <protection hidden="1"/>
    </xf>
    <xf numFmtId="1" fontId="19" fillId="0" borderId="12" xfId="17" applyFont="1" applyBorder="1" applyAlignment="1" applyProtection="1">
      <alignment shrinkToFit="1"/>
      <protection hidden="1"/>
    </xf>
    <xf numFmtId="1" fontId="19" fillId="0" borderId="13" xfId="17" applyFont="1" applyBorder="1" applyAlignment="1" applyProtection="1">
      <alignment shrinkToFit="1"/>
      <protection hidden="1"/>
    </xf>
    <xf numFmtId="0" fontId="19" fillId="0" borderId="2" xfId="10" applyFont="1" applyFill="1" applyBorder="1" applyAlignment="1" applyProtection="1">
      <alignment horizontal="center" shrinkToFit="1"/>
      <protection hidden="1"/>
    </xf>
    <xf numFmtId="0" fontId="19" fillId="0" borderId="13" xfId="10" applyFont="1" applyFill="1" applyBorder="1" applyAlignment="1" applyProtection="1">
      <alignment horizontal="center" shrinkToFit="1"/>
      <protection hidden="1"/>
    </xf>
    <xf numFmtId="1" fontId="14" fillId="0" borderId="1" xfId="17" applyNumberFormat="1" applyFont="1" applyFill="1" applyBorder="1" applyAlignment="1" applyProtection="1">
      <alignment horizontal="left" vertical="center"/>
      <protection hidden="1"/>
    </xf>
    <xf numFmtId="0" fontId="15" fillId="0" borderId="1" xfId="10" applyFont="1" applyFill="1" applyBorder="1" applyAlignment="1" applyProtection="1">
      <alignment horizontal="left" vertical="center"/>
      <protection hidden="1"/>
    </xf>
    <xf numFmtId="168" fontId="14" fillId="0" borderId="2" xfId="22" applyNumberFormat="1" applyFont="1" applyFill="1" applyBorder="1" applyAlignment="1" applyProtection="1">
      <alignment horizontal="right" vertical="center" shrinkToFit="1"/>
      <protection hidden="1"/>
    </xf>
    <xf numFmtId="168" fontId="14" fillId="0" borderId="13" xfId="22" applyNumberFormat="1" applyFont="1" applyFill="1" applyBorder="1" applyAlignment="1" applyProtection="1">
      <alignment horizontal="right" vertical="center" shrinkToFit="1"/>
      <protection hidden="1"/>
    </xf>
    <xf numFmtId="1" fontId="14" fillId="0" borderId="1" xfId="17" applyNumberFormat="1" applyFont="1" applyFill="1" applyBorder="1" applyAlignment="1" applyProtection="1">
      <alignment horizontal="left" vertical="center" shrinkToFit="1"/>
      <protection hidden="1"/>
    </xf>
    <xf numFmtId="0" fontId="15" fillId="0" borderId="1" xfId="10" applyFont="1" applyFill="1" applyBorder="1" applyAlignment="1" applyProtection="1">
      <alignment horizontal="left" vertical="center" shrinkToFit="1"/>
      <protection hidden="1"/>
    </xf>
    <xf numFmtId="168" fontId="19" fillId="0" borderId="2" xfId="5" applyNumberFormat="1" applyFont="1" applyFill="1" applyBorder="1" applyAlignment="1" applyProtection="1">
      <alignment horizontal="center" shrinkToFit="1"/>
      <protection hidden="1"/>
    </xf>
    <xf numFmtId="168" fontId="19" fillId="0" borderId="13" xfId="5" applyNumberFormat="1" applyFont="1" applyFill="1" applyBorder="1" applyAlignment="1" applyProtection="1">
      <alignment horizontal="center" shrinkToFit="1"/>
      <protection hidden="1"/>
    </xf>
    <xf numFmtId="0" fontId="15" fillId="0" borderId="2" xfId="15" applyFont="1" applyFill="1" applyBorder="1" applyAlignment="1" applyProtection="1">
      <alignment horizontal="left" vertical="center" shrinkToFit="1"/>
    </xf>
    <xf numFmtId="0" fontId="15" fillId="0" borderId="13" xfId="15" applyFont="1" applyFill="1" applyBorder="1" applyAlignment="1" applyProtection="1">
      <alignment horizontal="left" vertical="center" shrinkToFit="1"/>
    </xf>
    <xf numFmtId="0" fontId="15" fillId="0" borderId="2" xfId="15" applyFont="1" applyBorder="1" applyAlignment="1">
      <alignment horizontal="left" vertical="center" shrinkToFit="1"/>
    </xf>
    <xf numFmtId="0" fontId="15" fillId="0" borderId="13" xfId="15" applyFont="1" applyBorder="1" applyAlignment="1">
      <alignment horizontal="left" vertical="center" shrinkToFit="1"/>
    </xf>
    <xf numFmtId="0" fontId="15" fillId="0" borderId="2" xfId="15" quotePrefix="1" applyNumberFormat="1" applyFont="1" applyFill="1" applyBorder="1" applyAlignment="1" applyProtection="1">
      <alignment horizontal="left" vertical="center" shrinkToFit="1"/>
    </xf>
    <xf numFmtId="0" fontId="15" fillId="0" borderId="13" xfId="15" quotePrefix="1" applyNumberFormat="1" applyFont="1" applyFill="1" applyBorder="1" applyAlignment="1" applyProtection="1">
      <alignment horizontal="left" vertical="center" shrinkToFit="1"/>
    </xf>
    <xf numFmtId="0" fontId="14" fillId="4" borderId="1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9" xfId="0" applyFont="1" applyFill="1" applyBorder="1" applyAlignment="1" applyProtection="1">
      <alignment horizontal="center" vertical="center"/>
    </xf>
    <xf numFmtId="0" fontId="14" fillId="4" borderId="15" xfId="0" applyFont="1" applyFill="1" applyBorder="1" applyAlignment="1" applyProtection="1">
      <alignment horizontal="center" vertical="center"/>
    </xf>
    <xf numFmtId="0" fontId="14" fillId="4" borderId="11" xfId="0" applyFont="1" applyFill="1" applyBorder="1" applyAlignment="1" applyProtection="1">
      <alignment horizontal="center" vertical="center"/>
    </xf>
    <xf numFmtId="0" fontId="14" fillId="4" borderId="14" xfId="0" applyFont="1" applyFill="1" applyBorder="1" applyAlignment="1" applyProtection="1">
      <alignment horizontal="center" vertical="center"/>
    </xf>
    <xf numFmtId="0" fontId="15" fillId="0" borderId="12" xfId="15" applyFont="1" applyFill="1" applyBorder="1" applyAlignment="1" applyProtection="1">
      <alignment horizontal="left" vertical="center" shrinkToFit="1"/>
    </xf>
    <xf numFmtId="171" fontId="14" fillId="0" borderId="2" xfId="10" applyNumberFormat="1" applyFont="1" applyFill="1" applyBorder="1" applyAlignment="1" applyProtection="1">
      <alignment horizontal="center" vertical="center" shrinkToFit="1"/>
      <protection hidden="1"/>
    </xf>
    <xf numFmtId="171" fontId="14" fillId="0" borderId="12" xfId="10" applyNumberFormat="1" applyFont="1" applyFill="1" applyBorder="1" applyAlignment="1" applyProtection="1">
      <alignment horizontal="center" vertical="center" shrinkToFit="1"/>
      <protection hidden="1"/>
    </xf>
    <xf numFmtId="171" fontId="14" fillId="0" borderId="13" xfId="10" applyNumberFormat="1" applyFont="1" applyFill="1" applyBorder="1" applyAlignment="1" applyProtection="1">
      <alignment horizontal="center" vertical="center" shrinkToFit="1"/>
      <protection hidden="1"/>
    </xf>
    <xf numFmtId="0" fontId="14" fillId="0" borderId="2" xfId="6" applyFont="1" applyFill="1" applyBorder="1" applyAlignment="1" applyProtection="1">
      <alignment horizontal="center" vertical="center" shrinkToFit="1"/>
      <protection hidden="1"/>
    </xf>
    <xf numFmtId="0" fontId="14" fillId="0" borderId="12" xfId="6" applyFont="1" applyFill="1" applyBorder="1" applyAlignment="1" applyProtection="1">
      <alignment horizontal="center" vertical="center" shrinkToFit="1"/>
      <protection hidden="1"/>
    </xf>
    <xf numFmtId="0" fontId="14" fillId="0" borderId="13" xfId="6" applyFont="1" applyFill="1" applyBorder="1" applyAlignment="1" applyProtection="1">
      <alignment horizontal="center" vertical="center" shrinkToFit="1"/>
      <protection hidden="1"/>
    </xf>
    <xf numFmtId="0" fontId="14" fillId="0" borderId="2" xfId="10" applyFont="1" applyFill="1" applyBorder="1" applyAlignment="1" applyProtection="1">
      <alignment horizontal="center" vertical="center"/>
      <protection hidden="1"/>
    </xf>
    <xf numFmtId="0" fontId="14" fillId="0" borderId="12" xfId="10" applyFont="1" applyFill="1" applyBorder="1" applyAlignment="1" applyProtection="1">
      <alignment horizontal="center" vertical="center"/>
      <protection hidden="1"/>
    </xf>
    <xf numFmtId="0" fontId="14" fillId="0" borderId="13" xfId="10" applyFont="1" applyFill="1" applyBorder="1" applyAlignment="1" applyProtection="1">
      <alignment horizontal="center" vertical="center"/>
      <protection hidden="1"/>
    </xf>
    <xf numFmtId="0" fontId="14" fillId="0" borderId="2" xfId="6" applyFont="1" applyFill="1" applyBorder="1" applyAlignment="1" applyProtection="1">
      <alignment horizontal="center" vertical="center"/>
      <protection locked="0"/>
    </xf>
    <xf numFmtId="0" fontId="14" fillId="0" borderId="13" xfId="6" applyFont="1" applyFill="1" applyBorder="1" applyAlignment="1" applyProtection="1">
      <alignment horizontal="center" vertical="center"/>
      <protection locked="0"/>
    </xf>
    <xf numFmtId="0" fontId="14" fillId="0" borderId="12" xfId="10" applyFont="1" applyFill="1" applyBorder="1" applyAlignment="1" applyProtection="1">
      <alignment horizontal="center" vertical="center" shrinkToFit="1"/>
      <protection hidden="1"/>
    </xf>
    <xf numFmtId="1" fontId="14" fillId="0" borderId="2" xfId="17" applyNumberFormat="1" applyFont="1" applyFill="1" applyBorder="1" applyAlignment="1" applyProtection="1">
      <alignment horizontal="left" vertical="center"/>
      <protection hidden="1"/>
    </xf>
    <xf numFmtId="1" fontId="14" fillId="0" borderId="12" xfId="17" applyNumberFormat="1" applyFont="1" applyFill="1" applyBorder="1" applyAlignment="1" applyProtection="1">
      <alignment horizontal="left" vertical="center"/>
      <protection hidden="1"/>
    </xf>
    <xf numFmtId="1" fontId="14" fillId="0" borderId="13" xfId="17" applyNumberFormat="1" applyFont="1" applyFill="1" applyBorder="1" applyAlignment="1" applyProtection="1">
      <alignment horizontal="left" vertical="center"/>
      <protection hidden="1"/>
    </xf>
    <xf numFmtId="0" fontId="14" fillId="0" borderId="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4" borderId="12" xfId="14" applyFont="1" applyFill="1" applyBorder="1" applyAlignment="1" applyProtection="1">
      <alignment horizontal="center" vertical="center" shrinkToFit="1"/>
    </xf>
    <xf numFmtId="0" fontId="14" fillId="4" borderId="13" xfId="14" applyFont="1" applyFill="1" applyBorder="1" applyAlignment="1" applyProtection="1">
      <alignment horizontal="center" vertical="center" shrinkToFit="1"/>
    </xf>
    <xf numFmtId="0" fontId="15" fillId="4" borderId="6" xfId="19" applyFont="1" applyFill="1" applyBorder="1" applyAlignment="1" applyProtection="1">
      <alignment horizontal="center" vertical="center"/>
    </xf>
    <xf numFmtId="0" fontId="15" fillId="4" borderId="7" xfId="19" applyFont="1" applyFill="1" applyBorder="1" applyAlignment="1" applyProtection="1">
      <alignment horizontal="center" vertical="center"/>
    </xf>
    <xf numFmtId="0" fontId="15" fillId="4" borderId="8" xfId="19" applyFont="1" applyFill="1" applyBorder="1" applyAlignment="1" applyProtection="1">
      <alignment horizontal="center" vertical="center"/>
    </xf>
    <xf numFmtId="0" fontId="15" fillId="4" borderId="10" xfId="19" applyFont="1" applyFill="1" applyBorder="1" applyAlignment="1" applyProtection="1">
      <alignment horizontal="center" vertical="center"/>
    </xf>
    <xf numFmtId="0" fontId="15" fillId="4" borderId="0" xfId="19" applyFont="1" applyFill="1" applyBorder="1" applyAlignment="1" applyProtection="1">
      <alignment horizontal="center" vertical="center"/>
    </xf>
    <xf numFmtId="0" fontId="15" fillId="4" borderId="9" xfId="19" applyFont="1" applyFill="1" applyBorder="1" applyAlignment="1" applyProtection="1">
      <alignment horizontal="center" vertical="center"/>
    </xf>
    <xf numFmtId="0" fontId="15" fillId="4" borderId="15" xfId="19" applyFont="1" applyFill="1" applyBorder="1" applyAlignment="1" applyProtection="1">
      <alignment horizontal="center" vertical="center"/>
    </xf>
    <xf numFmtId="0" fontId="15" fillId="4" borderId="11" xfId="19" applyFont="1" applyFill="1" applyBorder="1" applyAlignment="1" applyProtection="1">
      <alignment horizontal="center" vertical="center"/>
    </xf>
    <xf numFmtId="0" fontId="15" fillId="4" borderId="14" xfId="19" applyFont="1" applyFill="1" applyBorder="1" applyAlignment="1" applyProtection="1">
      <alignment horizontal="center" vertical="center"/>
    </xf>
    <xf numFmtId="0" fontId="14" fillId="0" borderId="12" xfId="10" applyFont="1" applyFill="1" applyBorder="1" applyAlignment="1" applyProtection="1">
      <alignment horizontal="center" vertical="center"/>
      <protection locked="0"/>
    </xf>
    <xf numFmtId="0" fontId="14" fillId="0" borderId="13" xfId="10" applyFont="1" applyFill="1" applyBorder="1" applyAlignment="1" applyProtection="1">
      <alignment horizontal="center" vertical="center"/>
      <protection locked="0"/>
    </xf>
    <xf numFmtId="0" fontId="14" fillId="4" borderId="6" xfId="1" applyFont="1" applyFill="1" applyBorder="1" applyAlignment="1" applyProtection="1">
      <alignment horizontal="center" vertical="center"/>
    </xf>
    <xf numFmtId="0" fontId="14" fillId="4" borderId="8" xfId="1" applyFont="1" applyFill="1" applyBorder="1" applyAlignment="1" applyProtection="1">
      <alignment horizontal="center" vertical="center"/>
    </xf>
    <xf numFmtId="0" fontId="14" fillId="4" borderId="10" xfId="1" applyFont="1" applyFill="1" applyBorder="1" applyAlignment="1" applyProtection="1">
      <alignment horizontal="center" vertical="center"/>
    </xf>
    <xf numFmtId="0" fontId="14" fillId="4" borderId="9" xfId="1" applyFont="1" applyFill="1" applyBorder="1" applyAlignment="1" applyProtection="1">
      <alignment horizontal="center" vertic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4" borderId="8" xfId="0" applyFont="1" applyFill="1" applyBorder="1" applyAlignment="1" applyProtection="1">
      <alignment horizontal="center" vertical="center"/>
    </xf>
    <xf numFmtId="0" fontId="14" fillId="0" borderId="12" xfId="14" applyFont="1" applyFill="1" applyBorder="1" applyAlignment="1" applyProtection="1">
      <alignment horizontal="center" vertical="center" shrinkToFit="1"/>
    </xf>
    <xf numFmtId="0" fontId="14" fillId="0" borderId="13" xfId="14" applyFont="1" applyFill="1" applyBorder="1" applyAlignment="1" applyProtection="1">
      <alignment horizontal="center" vertical="center" shrinkToFit="1"/>
    </xf>
    <xf numFmtId="0" fontId="15" fillId="0" borderId="2" xfId="0" applyFont="1" applyBorder="1" applyAlignment="1">
      <alignment horizontal="left" vertical="center" shrinkToFit="1"/>
    </xf>
    <xf numFmtId="0" fontId="15" fillId="0" borderId="13" xfId="0" applyFont="1" applyBorder="1" applyAlignment="1">
      <alignment horizontal="left" vertical="center" shrinkToFit="1"/>
    </xf>
    <xf numFmtId="0" fontId="15" fillId="0" borderId="2" xfId="0" applyFont="1" applyFill="1" applyBorder="1" applyAlignment="1" applyProtection="1">
      <alignment horizontal="left" vertical="center" shrinkToFit="1"/>
    </xf>
    <xf numFmtId="0" fontId="15" fillId="0" borderId="13" xfId="0" applyFont="1" applyFill="1" applyBorder="1" applyAlignment="1" applyProtection="1">
      <alignment horizontal="left" vertical="center" shrinkToFit="1"/>
    </xf>
    <xf numFmtId="49" fontId="14" fillId="4" borderId="2" xfId="16" applyFont="1" applyFill="1" applyBorder="1" applyAlignment="1" applyProtection="1">
      <alignment horizontal="center" vertical="center" shrinkToFit="1"/>
    </xf>
    <xf numFmtId="49" fontId="14" fillId="4" borderId="12" xfId="16" applyFont="1" applyFill="1" applyBorder="1" applyAlignment="1" applyProtection="1">
      <alignment horizontal="center" vertical="center" shrinkToFit="1"/>
    </xf>
    <xf numFmtId="49" fontId="14" fillId="4" borderId="13" xfId="16" applyFont="1" applyFill="1" applyBorder="1" applyAlignment="1" applyProtection="1">
      <alignment horizontal="center" vertical="center" shrinkToFit="1"/>
    </xf>
    <xf numFmtId="0" fontId="14" fillId="4" borderId="2" xfId="14" applyFont="1" applyFill="1" applyBorder="1" applyAlignment="1" applyProtection="1">
      <alignment horizontal="left" vertical="center"/>
    </xf>
    <xf numFmtId="0" fontId="14" fillId="4" borderId="12" xfId="14" applyFont="1" applyFill="1" applyBorder="1" applyAlignment="1" applyProtection="1">
      <alignment horizontal="left" vertical="center"/>
    </xf>
    <xf numFmtId="0" fontId="14" fillId="4" borderId="13" xfId="14" applyFont="1" applyFill="1" applyBorder="1" applyAlignment="1" applyProtection="1">
      <alignment horizontal="left" vertical="center"/>
    </xf>
    <xf numFmtId="1" fontId="15" fillId="0" borderId="2" xfId="17" applyFont="1" applyFill="1" applyBorder="1" applyAlignment="1" applyProtection="1">
      <alignment horizontal="center" vertical="center"/>
    </xf>
    <xf numFmtId="1" fontId="15" fillId="0" borderId="12" xfId="17" applyFont="1" applyFill="1" applyBorder="1" applyAlignment="1" applyProtection="1">
      <alignment horizontal="center" vertical="center"/>
    </xf>
    <xf numFmtId="1" fontId="15" fillId="0" borderId="13" xfId="17" applyFont="1" applyFill="1" applyBorder="1" applyAlignment="1" applyProtection="1">
      <alignment horizontal="center" vertical="center"/>
    </xf>
    <xf numFmtId="0" fontId="14" fillId="0" borderId="36" xfId="14" applyFont="1" applyFill="1" applyBorder="1" applyAlignment="1" applyProtection="1">
      <alignment horizontal="center" vertical="center"/>
      <protection hidden="1"/>
    </xf>
    <xf numFmtId="0" fontId="14" fillId="0" borderId="37" xfId="14" applyFont="1" applyFill="1" applyBorder="1" applyAlignment="1" applyProtection="1">
      <alignment horizontal="center" vertical="center"/>
      <protection hidden="1"/>
    </xf>
    <xf numFmtId="0" fontId="14" fillId="0" borderId="38" xfId="14" applyFont="1" applyFill="1" applyBorder="1" applyAlignment="1" applyProtection="1">
      <alignment horizontal="center" vertical="center"/>
      <protection hidden="1"/>
    </xf>
    <xf numFmtId="0" fontId="14" fillId="0" borderId="15" xfId="6" applyFont="1" applyFill="1" applyBorder="1" applyAlignment="1" applyProtection="1">
      <alignment horizontal="center" vertical="center"/>
      <protection locked="0"/>
    </xf>
    <xf numFmtId="0" fontId="14" fillId="0" borderId="11" xfId="6" applyFont="1" applyFill="1" applyBorder="1" applyAlignment="1" applyProtection="1">
      <alignment horizontal="center" vertical="center"/>
      <protection locked="0"/>
    </xf>
    <xf numFmtId="0" fontId="14" fillId="0" borderId="14" xfId="6" applyFont="1" applyFill="1" applyBorder="1" applyAlignment="1" applyProtection="1">
      <alignment horizontal="center" vertical="center"/>
      <protection locked="0"/>
    </xf>
    <xf numFmtId="4" fontId="14" fillId="0" borderId="2" xfId="10" applyNumberFormat="1" applyFont="1" applyFill="1" applyBorder="1" applyAlignment="1" applyProtection="1">
      <alignment horizontal="left" vertical="center"/>
      <protection hidden="1"/>
    </xf>
    <xf numFmtId="4" fontId="14" fillId="0" borderId="12" xfId="10" applyNumberFormat="1" applyFont="1" applyFill="1" applyBorder="1" applyAlignment="1" applyProtection="1">
      <alignment horizontal="left" vertical="center"/>
      <protection hidden="1"/>
    </xf>
    <xf numFmtId="4" fontId="14" fillId="0" borderId="13" xfId="10" applyNumberFormat="1" applyFont="1" applyFill="1" applyBorder="1" applyAlignment="1" applyProtection="1">
      <alignment horizontal="left" vertical="center"/>
      <protection hidden="1"/>
    </xf>
    <xf numFmtId="0" fontId="14" fillId="0" borderId="2" xfId="10" applyFont="1" applyFill="1" applyBorder="1" applyAlignment="1" applyProtection="1">
      <alignment horizontal="left" vertical="center" shrinkToFit="1"/>
      <protection hidden="1"/>
    </xf>
    <xf numFmtId="0" fontId="14" fillId="0" borderId="13" xfId="10" applyFont="1" applyFill="1" applyBorder="1" applyAlignment="1" applyProtection="1">
      <alignment horizontal="left" vertical="center" shrinkToFit="1"/>
      <protection hidden="1"/>
    </xf>
    <xf numFmtId="0" fontId="14" fillId="0" borderId="2" xfId="6" applyFont="1" applyFill="1" applyBorder="1" applyAlignment="1" applyProtection="1">
      <alignment horizontal="left" vertical="center" shrinkToFit="1"/>
      <protection hidden="1"/>
    </xf>
    <xf numFmtId="0" fontId="14" fillId="0" borderId="13" xfId="6" applyFont="1" applyFill="1" applyBorder="1" applyAlignment="1" applyProtection="1">
      <alignment horizontal="left" vertical="center" shrinkToFit="1"/>
      <protection hidden="1"/>
    </xf>
    <xf numFmtId="171" fontId="14" fillId="0" borderId="2" xfId="6" applyNumberFormat="1" applyFont="1" applyFill="1" applyBorder="1" applyAlignment="1" applyProtection="1">
      <alignment horizontal="center" vertical="center" shrinkToFit="1"/>
      <protection hidden="1"/>
    </xf>
    <xf numFmtId="171" fontId="14" fillId="0" borderId="12" xfId="6" applyNumberFormat="1" applyFont="1" applyFill="1" applyBorder="1" applyAlignment="1" applyProtection="1">
      <alignment horizontal="center" vertical="center" shrinkToFit="1"/>
      <protection hidden="1"/>
    </xf>
    <xf numFmtId="171" fontId="14" fillId="0" borderId="13" xfId="6" applyNumberFormat="1" applyFont="1" applyFill="1" applyBorder="1" applyAlignment="1" applyProtection="1">
      <alignment horizontal="center" vertical="center" shrinkToFit="1"/>
      <protection hidden="1"/>
    </xf>
    <xf numFmtId="0" fontId="15" fillId="0" borderId="2" xfId="0" applyFont="1" applyFill="1" applyBorder="1" applyAlignment="1">
      <alignment horizontal="left" vertical="center" shrinkToFit="1"/>
    </xf>
    <xf numFmtId="0" fontId="15" fillId="0" borderId="13" xfId="0" applyFont="1" applyFill="1" applyBorder="1" applyAlignment="1">
      <alignment horizontal="left" vertical="center" shrinkToFit="1"/>
    </xf>
    <xf numFmtId="0" fontId="14" fillId="4" borderId="7" xfId="1" applyFont="1" applyFill="1" applyBorder="1" applyAlignment="1" applyProtection="1">
      <alignment horizontal="center" vertical="center"/>
    </xf>
    <xf numFmtId="0" fontId="14" fillId="4" borderId="0" xfId="1" applyFont="1" applyFill="1" applyBorder="1" applyAlignment="1" applyProtection="1">
      <alignment horizontal="center" vertical="center"/>
    </xf>
    <xf numFmtId="0" fontId="14" fillId="0" borderId="2" xfId="1" applyFont="1" applyFill="1" applyBorder="1" applyAlignment="1" applyProtection="1">
      <alignment horizontal="center" vertical="center"/>
    </xf>
    <xf numFmtId="0" fontId="14" fillId="0" borderId="13" xfId="1" applyFont="1" applyFill="1" applyBorder="1" applyAlignment="1" applyProtection="1">
      <alignment horizontal="center" vertical="center"/>
    </xf>
    <xf numFmtId="0" fontId="15" fillId="4" borderId="2" xfId="19" applyFont="1" applyFill="1" applyBorder="1" applyAlignment="1" applyProtection="1">
      <alignment horizontal="center" vertical="center"/>
    </xf>
    <xf numFmtId="0" fontId="15" fillId="4" borderId="13" xfId="19" applyFont="1" applyFill="1" applyBorder="1" applyAlignment="1" applyProtection="1">
      <alignment horizontal="center" vertical="center"/>
    </xf>
    <xf numFmtId="0" fontId="14" fillId="0" borderId="2" xfId="0" applyFont="1" applyFill="1" applyBorder="1" applyAlignment="1" applyProtection="1">
      <alignment horizontal="center" vertical="center" shrinkToFit="1"/>
    </xf>
    <xf numFmtId="0" fontId="14" fillId="0" borderId="13" xfId="0" applyFont="1" applyFill="1" applyBorder="1" applyAlignment="1" applyProtection="1">
      <alignment horizontal="center" vertical="center" shrinkToFit="1"/>
    </xf>
    <xf numFmtId="0" fontId="15" fillId="0" borderId="1" xfId="15" applyFont="1" applyFill="1" applyBorder="1" applyAlignment="1" applyProtection="1">
      <alignment horizontal="left" vertical="center" shrinkToFit="1"/>
    </xf>
    <xf numFmtId="0" fontId="14" fillId="0" borderId="1" xfId="0" applyFont="1" applyFill="1" applyBorder="1" applyAlignment="1" applyProtection="1">
      <alignment horizontal="center" vertical="center"/>
    </xf>
    <xf numFmtId="0" fontId="15" fillId="0" borderId="1" xfId="0" applyFont="1" applyBorder="1" applyAlignment="1">
      <alignment vertical="center" shrinkToFit="1"/>
    </xf>
    <xf numFmtId="0" fontId="15" fillId="0" borderId="1" xfId="0" applyFont="1" applyFill="1" applyBorder="1" applyAlignment="1" applyProtection="1">
      <alignment horizontal="left" vertical="center" shrinkToFit="1"/>
    </xf>
    <xf numFmtId="0" fontId="14" fillId="0" borderId="11" xfId="0" applyFont="1" applyFill="1" applyBorder="1" applyAlignment="1" applyProtection="1">
      <alignment horizontal="center" vertical="center"/>
    </xf>
    <xf numFmtId="0" fontId="15" fillId="4" borderId="10"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9" xfId="0" applyFont="1" applyFill="1" applyBorder="1" applyAlignment="1" applyProtection="1">
      <alignment horizontal="center" vertical="center"/>
    </xf>
    <xf numFmtId="0" fontId="15" fillId="4" borderId="6"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0" fontId="15" fillId="4" borderId="8" xfId="0" applyFont="1" applyFill="1" applyBorder="1" applyAlignment="1" applyProtection="1">
      <alignment horizontal="center" vertical="center"/>
    </xf>
    <xf numFmtId="0" fontId="14" fillId="4" borderId="2" xfId="14" applyFont="1" applyFill="1" applyBorder="1" applyAlignment="1" applyProtection="1">
      <alignment horizontal="center" vertical="center"/>
    </xf>
    <xf numFmtId="0" fontId="14" fillId="4" borderId="12" xfId="14" applyFont="1" applyFill="1" applyBorder="1" applyAlignment="1" applyProtection="1">
      <alignment horizontal="center" vertical="center"/>
    </xf>
    <xf numFmtId="0" fontId="14" fillId="4" borderId="13" xfId="14" applyFont="1" applyFill="1" applyBorder="1" applyAlignment="1" applyProtection="1">
      <alignment horizontal="center" vertical="center"/>
    </xf>
    <xf numFmtId="0" fontId="15" fillId="0" borderId="1" xfId="0" applyFont="1" applyFill="1" applyBorder="1" applyAlignment="1">
      <alignment horizontal="left" vertical="center"/>
    </xf>
    <xf numFmtId="0" fontId="15" fillId="0" borderId="1" xfId="19" applyFont="1" applyFill="1" applyBorder="1" applyAlignment="1" applyProtection="1">
      <alignment horizontal="center" vertical="center"/>
    </xf>
    <xf numFmtId="49" fontId="14" fillId="0" borderId="1" xfId="16" applyFont="1" applyFill="1" applyBorder="1" applyAlignment="1" applyProtection="1">
      <alignment horizontal="center" vertical="center"/>
    </xf>
    <xf numFmtId="0" fontId="14" fillId="4" borderId="15" xfId="1" applyFont="1" applyFill="1" applyBorder="1" applyAlignment="1" applyProtection="1">
      <alignment horizontal="center" vertical="center"/>
    </xf>
    <xf numFmtId="0" fontId="14" fillId="4" borderId="11" xfId="1" applyFont="1" applyFill="1" applyBorder="1" applyAlignment="1" applyProtection="1">
      <alignment horizontal="center" vertical="center"/>
    </xf>
    <xf numFmtId="0" fontId="14" fillId="4" borderId="14" xfId="1" applyFont="1" applyFill="1" applyBorder="1" applyAlignment="1" applyProtection="1">
      <alignment horizontal="center" vertical="center"/>
    </xf>
    <xf numFmtId="1" fontId="15" fillId="0" borderId="11" xfId="17" applyFont="1" applyFill="1" applyBorder="1" applyAlignment="1" applyProtection="1">
      <alignment horizontal="center" vertical="center"/>
    </xf>
    <xf numFmtId="0" fontId="14" fillId="0" borderId="12" xfId="1" applyFont="1" applyFill="1" applyBorder="1" applyAlignment="1" applyProtection="1">
      <alignment horizontal="center" vertical="center"/>
    </xf>
    <xf numFmtId="0" fontId="15" fillId="0" borderId="2" xfId="19" applyFont="1" applyFill="1" applyBorder="1" applyAlignment="1" applyProtection="1">
      <alignment horizontal="center" vertical="center"/>
    </xf>
    <xf numFmtId="0" fontId="15" fillId="0" borderId="12" xfId="19" applyFont="1" applyFill="1" applyBorder="1" applyAlignment="1" applyProtection="1">
      <alignment horizontal="center" vertical="center"/>
    </xf>
    <xf numFmtId="0" fontId="15" fillId="0" borderId="13" xfId="19" applyFont="1" applyFill="1" applyBorder="1" applyAlignment="1" applyProtection="1">
      <alignment horizontal="center" vertical="center"/>
    </xf>
    <xf numFmtId="0" fontId="14" fillId="0" borderId="12" xfId="19" applyFont="1" applyFill="1" applyBorder="1" applyAlignment="1" applyProtection="1">
      <alignment horizontal="center" vertical="center"/>
    </xf>
    <xf numFmtId="0" fontId="15" fillId="0" borderId="0" xfId="0" applyFont="1" applyFill="1" applyBorder="1" applyAlignment="1">
      <alignment horizontal="left" vertical="center" shrinkToFit="1"/>
    </xf>
    <xf numFmtId="0" fontId="15" fillId="4" borderId="1" xfId="19"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5" fillId="0" borderId="12"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 xfId="0" applyFont="1" applyFill="1" applyBorder="1" applyAlignment="1">
      <alignment horizontal="left" vertical="center" shrinkToFit="1"/>
    </xf>
    <xf numFmtId="0" fontId="15" fillId="0" borderId="1" xfId="0" applyFont="1" applyFill="1" applyBorder="1" applyAlignment="1" applyProtection="1">
      <alignment horizontal="center" vertical="center" shrinkToFit="1"/>
    </xf>
    <xf numFmtId="0" fontId="15" fillId="0" borderId="1" xfId="0" applyFont="1" applyFill="1" applyBorder="1" applyAlignment="1" applyProtection="1">
      <alignment horizontal="left" vertical="center"/>
    </xf>
    <xf numFmtId="0" fontId="14" fillId="4" borderId="2" xfId="14" applyFont="1" applyFill="1" applyBorder="1" applyAlignment="1" applyProtection="1">
      <alignment horizontal="center" vertical="center" shrinkToFit="1"/>
    </xf>
    <xf numFmtId="0" fontId="15" fillId="0" borderId="2" xfId="0" applyFont="1" applyFill="1" applyBorder="1" applyAlignment="1" applyProtection="1">
      <alignment horizontal="left" vertical="center"/>
    </xf>
    <xf numFmtId="0" fontId="15" fillId="0" borderId="13" xfId="0" applyFont="1" applyFill="1" applyBorder="1" applyAlignment="1" applyProtection="1">
      <alignment horizontal="left" vertical="center"/>
    </xf>
    <xf numFmtId="0" fontId="15" fillId="0" borderId="2" xfId="0" applyFont="1" applyFill="1" applyBorder="1" applyAlignment="1" applyProtection="1">
      <alignment horizontal="center" vertical="center" shrinkToFit="1"/>
    </xf>
    <xf numFmtId="0" fontId="15" fillId="0" borderId="12" xfId="0" applyFont="1" applyFill="1" applyBorder="1" applyAlignment="1" applyProtection="1">
      <alignment horizontal="center" vertical="center" shrinkToFit="1"/>
    </xf>
    <xf numFmtId="0" fontId="15" fillId="0" borderId="13" xfId="0" applyFont="1" applyFill="1" applyBorder="1" applyAlignment="1" applyProtection="1">
      <alignment horizontal="center" vertical="center" shrinkToFit="1"/>
    </xf>
    <xf numFmtId="0" fontId="15" fillId="0" borderId="2" xfId="15" applyFont="1" applyBorder="1" applyAlignment="1" applyProtection="1">
      <alignment horizontal="left" vertical="center"/>
      <protection hidden="1"/>
    </xf>
    <xf numFmtId="0" fontId="15" fillId="0" borderId="13" xfId="15" applyFont="1" applyBorder="1" applyAlignment="1" applyProtection="1">
      <alignment horizontal="left" vertical="center"/>
      <protection hidden="1"/>
    </xf>
    <xf numFmtId="0" fontId="14" fillId="4" borderId="1" xfId="19" applyFont="1" applyFill="1" applyAlignment="1" applyProtection="1">
      <alignment horizontal="left" vertical="center"/>
      <protection hidden="1"/>
    </xf>
    <xf numFmtId="0" fontId="22" fillId="0" borderId="2" xfId="14" applyFont="1" applyFill="1" applyBorder="1" applyAlignment="1" applyProtection="1">
      <alignment horizontal="center" vertical="center"/>
      <protection hidden="1"/>
    </xf>
    <xf numFmtId="0" fontId="22" fillId="0" borderId="12" xfId="14" applyFont="1" applyFill="1" applyBorder="1" applyAlignment="1" applyProtection="1">
      <alignment horizontal="center" vertical="center"/>
      <protection hidden="1"/>
    </xf>
    <xf numFmtId="0" fontId="31" fillId="0" borderId="1" xfId="11" applyFont="1" applyFill="1" applyBorder="1" applyAlignment="1">
      <alignment horizontal="center"/>
    </xf>
    <xf numFmtId="0" fontId="31" fillId="0" borderId="2" xfId="11" applyFont="1" applyFill="1" applyBorder="1" applyAlignment="1">
      <alignment horizontal="center"/>
    </xf>
    <xf numFmtId="0" fontId="39" fillId="0" borderId="1" xfId="6" applyFont="1" applyFill="1" applyBorder="1" applyAlignment="1">
      <alignment horizontal="center" vertical="center"/>
      <protection locked="0"/>
    </xf>
    <xf numFmtId="170" fontId="14" fillId="0" borderId="1" xfId="6" applyNumberFormat="1" applyFont="1" applyFill="1" applyBorder="1" applyAlignment="1">
      <alignment horizontal="center" vertical="center"/>
      <protection locked="0"/>
    </xf>
    <xf numFmtId="0" fontId="14" fillId="0" borderId="2" xfId="6" applyFont="1" applyFill="1" applyBorder="1" applyAlignment="1">
      <alignment horizontal="center" vertical="center"/>
      <protection locked="0"/>
    </xf>
    <xf numFmtId="0" fontId="14" fillId="0" borderId="12" xfId="6" applyFont="1" applyFill="1" applyBorder="1" applyAlignment="1">
      <alignment horizontal="center" vertical="center"/>
      <protection locked="0"/>
    </xf>
    <xf numFmtId="0" fontId="14" fillId="0" borderId="13" xfId="6" applyFont="1" applyFill="1" applyBorder="1" applyAlignment="1">
      <alignment horizontal="center" vertical="center"/>
      <protection locked="0"/>
    </xf>
    <xf numFmtId="0" fontId="39" fillId="0" borderId="2" xfId="6" applyFont="1" applyFill="1" applyBorder="1" applyAlignment="1">
      <alignment horizontal="center" vertical="center"/>
      <protection locked="0"/>
    </xf>
    <xf numFmtId="0" fontId="39" fillId="0" borderId="12" xfId="6" applyFont="1" applyFill="1" applyBorder="1" applyAlignment="1">
      <alignment horizontal="center" vertical="center"/>
      <protection locked="0"/>
    </xf>
    <xf numFmtId="0" fontId="39" fillId="0" borderId="13" xfId="6" applyFont="1" applyFill="1" applyBorder="1" applyAlignment="1">
      <alignment horizontal="center" vertical="center"/>
      <protection locked="0"/>
    </xf>
    <xf numFmtId="171" fontId="39" fillId="0" borderId="2" xfId="6" applyNumberFormat="1" applyFont="1" applyFill="1" applyBorder="1" applyAlignment="1">
      <alignment vertical="center"/>
      <protection locked="0"/>
    </xf>
    <xf numFmtId="0" fontId="0" fillId="0" borderId="13" xfId="0" applyBorder="1" applyAlignment="1">
      <alignment vertical="center"/>
    </xf>
    <xf numFmtId="9" fontId="15" fillId="0" borderId="2" xfId="27" applyFont="1" applyFill="1" applyBorder="1" applyAlignment="1" applyProtection="1">
      <alignment horizontal="center" vertical="center"/>
      <protection hidden="1"/>
    </xf>
    <xf numFmtId="0" fontId="15" fillId="0" borderId="2" xfId="10" applyFont="1" applyFill="1" applyBorder="1" applyAlignment="1" applyProtection="1">
      <alignment vertical="center"/>
      <protection hidden="1"/>
    </xf>
    <xf numFmtId="0" fontId="15" fillId="0" borderId="2" xfId="2" applyFont="1" applyFill="1" applyBorder="1" applyAlignment="1" applyProtection="1">
      <alignment horizontal="left" vertical="center"/>
    </xf>
    <xf numFmtId="0" fontId="15" fillId="0" borderId="12" xfId="2" applyFont="1" applyFill="1" applyBorder="1" applyAlignment="1" applyProtection="1">
      <alignment horizontal="left" vertical="center"/>
    </xf>
    <xf numFmtId="0" fontId="15" fillId="0" borderId="13" xfId="2" applyFont="1" applyFill="1" applyBorder="1" applyAlignment="1" applyProtection="1">
      <alignment horizontal="left" vertical="center"/>
    </xf>
    <xf numFmtId="168" fontId="14" fillId="0" borderId="2" xfId="5" applyNumberFormat="1" applyFont="1" applyFill="1" applyBorder="1" applyAlignment="1" applyProtection="1">
      <alignment horizontal="right" vertical="center"/>
      <protection hidden="1"/>
    </xf>
    <xf numFmtId="0" fontId="15" fillId="0" borderId="13" xfId="10" applyFont="1" applyFill="1" applyBorder="1" applyAlignment="1" applyProtection="1">
      <alignment horizontal="right" vertical="center"/>
      <protection hidden="1"/>
    </xf>
    <xf numFmtId="171" fontId="14" fillId="0" borderId="1" xfId="10" applyNumberFormat="1" applyFont="1" applyFill="1" applyBorder="1" applyAlignment="1" applyProtection="1">
      <alignment horizontal="left" vertical="center"/>
      <protection locked="0"/>
    </xf>
    <xf numFmtId="171" fontId="14" fillId="0" borderId="1" xfId="10" applyNumberFormat="1" applyFont="1" applyFill="1" applyBorder="1" applyAlignment="1" applyProtection="1">
      <alignment vertical="center"/>
      <protection locked="0"/>
    </xf>
    <xf numFmtId="1" fontId="14" fillId="0" borderId="1" xfId="17" applyNumberFormat="1" applyFont="1" applyFill="1" applyBorder="1" applyAlignment="1" applyProtection="1">
      <alignment vertical="center"/>
      <protection hidden="1"/>
    </xf>
    <xf numFmtId="0" fontId="15" fillId="0" borderId="1" xfId="10" applyFont="1" applyFill="1" applyBorder="1" applyAlignment="1" applyProtection="1">
      <alignment vertical="center"/>
      <protection hidden="1"/>
    </xf>
    <xf numFmtId="0" fontId="29" fillId="0" borderId="6" xfId="7" applyFont="1" applyFill="1" applyBorder="1" applyAlignment="1" applyProtection="1">
      <alignment horizontal="center" vertical="center"/>
      <protection hidden="1"/>
    </xf>
    <xf numFmtId="0" fontId="14" fillId="0" borderId="7" xfId="10" applyFont="1" applyFill="1" applyBorder="1" applyAlignment="1" applyProtection="1">
      <alignment horizontal="center" vertical="center"/>
      <protection hidden="1"/>
    </xf>
    <xf numFmtId="0" fontId="14" fillId="0" borderId="1" xfId="6" applyFont="1" applyFill="1" applyBorder="1" applyAlignment="1" applyProtection="1">
      <alignment horizontal="left" vertical="center"/>
      <protection hidden="1"/>
    </xf>
    <xf numFmtId="0" fontId="14" fillId="0" borderId="1" xfId="10" applyFont="1" applyFill="1" applyBorder="1" applyAlignment="1" applyProtection="1">
      <alignment horizontal="left" vertical="center"/>
      <protection locked="0"/>
    </xf>
    <xf numFmtId="0" fontId="14" fillId="0" borderId="1" xfId="10" applyFont="1" applyFill="1" applyBorder="1" applyAlignment="1" applyProtection="1">
      <alignment vertical="center"/>
      <protection locked="0"/>
    </xf>
    <xf numFmtId="170" fontId="14" fillId="0" borderId="2" xfId="6" applyNumberFormat="1" applyFont="1" applyFill="1" applyBorder="1" applyAlignment="1" applyProtection="1">
      <alignment horizontal="left" vertical="center"/>
      <protection locked="0"/>
    </xf>
    <xf numFmtId="170" fontId="15" fillId="0" borderId="12" xfId="0" applyNumberFormat="1" applyFont="1" applyFill="1" applyBorder="1" applyAlignment="1" applyProtection="1">
      <alignment horizontal="left" vertical="center"/>
      <protection locked="0"/>
    </xf>
    <xf numFmtId="0" fontId="14" fillId="0" borderId="1" xfId="10" applyFont="1" applyFill="1" applyBorder="1" applyAlignment="1" applyProtection="1">
      <alignment horizontal="left" vertical="center"/>
      <protection hidden="1"/>
    </xf>
    <xf numFmtId="0" fontId="15" fillId="0" borderId="0" xfId="0" applyFont="1" applyFill="1" applyBorder="1" applyAlignment="1">
      <alignment horizontal="left" indent="5"/>
    </xf>
    <xf numFmtId="0" fontId="14" fillId="0" borderId="20" xfId="14" applyFont="1" applyFill="1" applyBorder="1" applyAlignment="1" applyProtection="1">
      <alignment horizontal="center" vertical="center"/>
      <protection hidden="1"/>
    </xf>
    <xf numFmtId="0" fontId="15" fillId="0" borderId="21" xfId="0" applyFont="1" applyFill="1" applyBorder="1" applyAlignment="1">
      <alignment horizontal="center" vertical="center"/>
    </xf>
    <xf numFmtId="0" fontId="15" fillId="0" borderId="22" xfId="0" applyFont="1" applyFill="1" applyBorder="1" applyAlignment="1">
      <alignment horizontal="center" vertical="center"/>
    </xf>
    <xf numFmtId="0" fontId="14" fillId="0" borderId="1" xfId="6" applyFont="1" applyFill="1" applyBorder="1" applyAlignment="1" applyProtection="1">
      <alignment horizontal="left" vertical="center"/>
      <protection locked="0"/>
    </xf>
    <xf numFmtId="0" fontId="14" fillId="0" borderId="1" xfId="10" applyFont="1" applyFill="1" applyBorder="1" applyAlignment="1" applyProtection="1">
      <alignment vertical="center"/>
      <protection hidden="1"/>
    </xf>
    <xf numFmtId="0" fontId="14" fillId="0" borderId="2" xfId="15" applyFont="1" applyFill="1" applyBorder="1" applyAlignment="1" applyProtection="1">
      <alignment horizontal="center" vertical="center"/>
    </xf>
    <xf numFmtId="0" fontId="14" fillId="0" borderId="12" xfId="15" applyFont="1" applyFill="1" applyBorder="1" applyAlignment="1" applyProtection="1">
      <alignment horizontal="center" vertical="center"/>
    </xf>
    <xf numFmtId="0" fontId="14" fillId="0" borderId="2" xfId="6" applyFont="1" applyFill="1" applyBorder="1" applyAlignment="1" applyProtection="1">
      <alignment horizontal="left" vertical="center"/>
      <protection locked="0"/>
    </xf>
    <xf numFmtId="0" fontId="15" fillId="0" borderId="12" xfId="0" applyFont="1" applyFill="1" applyBorder="1" applyAlignment="1" applyProtection="1">
      <alignment horizontal="left" vertical="center"/>
      <protection locked="0"/>
    </xf>
    <xf numFmtId="1" fontId="14" fillId="0" borderId="1" xfId="17" applyNumberFormat="1" applyFont="1" applyFill="1" applyBorder="1" applyAlignment="1" applyProtection="1">
      <alignment horizontal="center" vertical="center"/>
      <protection hidden="1"/>
    </xf>
    <xf numFmtId="0" fontId="15" fillId="0" borderId="1" xfId="10" applyFont="1" applyFill="1" applyBorder="1" applyAlignment="1" applyProtection="1">
      <alignment vertical="center"/>
      <protection locked="0"/>
    </xf>
    <xf numFmtId="0" fontId="29" fillId="0" borderId="2" xfId="7" applyFont="1" applyFill="1" applyBorder="1" applyAlignment="1" applyProtection="1">
      <alignment horizontal="center" vertical="center"/>
      <protection locked="0"/>
    </xf>
    <xf numFmtId="4" fontId="14" fillId="0" borderId="1" xfId="10" applyNumberFormat="1" applyFont="1" applyFill="1" applyBorder="1" applyAlignment="1" applyProtection="1">
      <alignment horizontal="center" vertical="center"/>
      <protection hidden="1"/>
    </xf>
    <xf numFmtId="0" fontId="15" fillId="0" borderId="1" xfId="10" applyFont="1" applyFill="1" applyBorder="1" applyAlignment="1" applyProtection="1">
      <alignment horizontal="center" vertical="center"/>
      <protection hidden="1"/>
    </xf>
    <xf numFmtId="0" fontId="14" fillId="0" borderId="1" xfId="10" applyFont="1" applyFill="1" applyBorder="1" applyAlignment="1" applyProtection="1">
      <alignment horizontal="center" vertical="center"/>
      <protection hidden="1"/>
    </xf>
    <xf numFmtId="0" fontId="15" fillId="0" borderId="1" xfId="15" applyFont="1" applyBorder="1" applyAlignment="1" applyProtection="1">
      <alignment horizontal="left" vertical="center"/>
      <protection hidden="1"/>
    </xf>
    <xf numFmtId="0" fontId="15" fillId="4" borderId="7" xfId="0" applyFont="1" applyFill="1" applyBorder="1" applyAlignment="1" applyProtection="1">
      <alignment horizontal="center"/>
    </xf>
    <xf numFmtId="0" fontId="15" fillId="4" borderId="8" xfId="0" applyFont="1" applyFill="1" applyBorder="1" applyAlignment="1" applyProtection="1">
      <alignment horizontal="center"/>
    </xf>
    <xf numFmtId="0" fontId="15" fillId="4" borderId="0" xfId="0" applyFont="1" applyFill="1" applyAlignment="1" applyProtection="1">
      <alignment horizontal="center"/>
    </xf>
    <xf numFmtId="0" fontId="15" fillId="4" borderId="9" xfId="0" applyFont="1" applyFill="1" applyBorder="1" applyAlignment="1" applyProtection="1">
      <alignment horizontal="center"/>
    </xf>
    <xf numFmtId="0" fontId="14" fillId="0" borderId="2" xfId="14" applyFont="1" applyFill="1" applyBorder="1" applyAlignment="1" applyProtection="1">
      <alignment horizontal="center" vertical="center"/>
      <protection hidden="1"/>
    </xf>
    <xf numFmtId="0" fontId="14" fillId="0" borderId="12" xfId="14" applyFont="1" applyFill="1" applyBorder="1" applyAlignment="1" applyProtection="1">
      <alignment horizontal="center" vertical="center"/>
      <protection hidden="1"/>
    </xf>
    <xf numFmtId="0" fontId="15" fillId="0" borderId="6" xfId="19" applyFont="1" applyFill="1" applyBorder="1" applyAlignment="1" applyProtection="1">
      <alignment horizontal="center" vertical="center"/>
    </xf>
    <xf numFmtId="0" fontId="15" fillId="0" borderId="8" xfId="19" applyFont="1" applyFill="1" applyBorder="1" applyAlignment="1" applyProtection="1">
      <alignment horizontal="center" vertical="center"/>
    </xf>
    <xf numFmtId="0" fontId="15" fillId="0" borderId="10" xfId="19" applyFont="1" applyFill="1" applyBorder="1" applyAlignment="1" applyProtection="1">
      <alignment horizontal="center" vertical="center"/>
    </xf>
    <xf numFmtId="0" fontId="15" fillId="0" borderId="9" xfId="19" applyFont="1" applyFill="1" applyBorder="1" applyAlignment="1" applyProtection="1">
      <alignment horizontal="center" vertical="center"/>
    </xf>
    <xf numFmtId="0" fontId="15" fillId="0" borderId="15" xfId="19" applyFont="1" applyFill="1" applyBorder="1" applyAlignment="1" applyProtection="1">
      <alignment horizontal="center" vertical="center"/>
    </xf>
    <xf numFmtId="0" fontId="15" fillId="0" borderId="14" xfId="19"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15" fillId="0" borderId="1" xfId="2" applyFont="1" applyFill="1" applyBorder="1" applyAlignment="1" applyProtection="1">
      <alignment horizontal="left" vertical="center"/>
    </xf>
    <xf numFmtId="0" fontId="14" fillId="4" borderId="1" xfId="15" quotePrefix="1" applyNumberFormat="1" applyFont="1" applyFill="1" applyBorder="1" applyAlignment="1" applyProtection="1">
      <alignment horizontal="center" vertical="center"/>
    </xf>
    <xf numFmtId="0" fontId="14" fillId="4" borderId="1" xfId="15" applyFont="1" applyFill="1" applyBorder="1" applyAlignment="1" applyProtection="1">
      <alignment horizontal="center" vertical="center"/>
    </xf>
    <xf numFmtId="0" fontId="34" fillId="0" borderId="2" xfId="7"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12"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0" fontId="30" fillId="0" borderId="6" xfId="7" applyFont="1" applyFill="1" applyBorder="1" applyAlignment="1" applyProtection="1">
      <alignment horizontal="center" vertical="center"/>
      <protection hidden="1"/>
    </xf>
    <xf numFmtId="0" fontId="14" fillId="0" borderId="8" xfId="10" applyFont="1" applyFill="1" applyBorder="1" applyAlignment="1" applyProtection="1">
      <alignment horizontal="center" vertical="center"/>
      <protection hidden="1"/>
    </xf>
    <xf numFmtId="170" fontId="3" fillId="0" borderId="12" xfId="0" applyNumberFormat="1" applyFont="1" applyFill="1" applyBorder="1" applyAlignment="1" applyProtection="1">
      <alignment horizontal="left" vertical="center"/>
      <protection locked="0"/>
    </xf>
    <xf numFmtId="170" fontId="3" fillId="0" borderId="13" xfId="0" applyNumberFormat="1" applyFont="1" applyFill="1" applyBorder="1" applyAlignment="1" applyProtection="1">
      <alignment horizontal="left" vertical="center"/>
      <protection locked="0"/>
    </xf>
    <xf numFmtId="0" fontId="14" fillId="0" borderId="0" xfId="10" applyFont="1" applyFill="1" applyBorder="1" applyAlignment="1" applyProtection="1">
      <alignment horizontal="left" vertical="center" indent="5"/>
      <protection hidden="1"/>
    </xf>
    <xf numFmtId="0" fontId="3" fillId="0" borderId="0" xfId="0" applyFont="1" applyFill="1" applyBorder="1" applyAlignment="1">
      <alignment horizontal="left" indent="5"/>
    </xf>
    <xf numFmtId="0" fontId="3" fillId="0" borderId="21" xfId="0" applyFont="1" applyFill="1" applyBorder="1" applyAlignment="1">
      <alignment horizontal="center" vertical="center"/>
    </xf>
    <xf numFmtId="0" fontId="3" fillId="0" borderId="22" xfId="0" applyFont="1" applyFill="1" applyBorder="1" applyAlignment="1">
      <alignment horizontal="center" vertical="center"/>
    </xf>
    <xf numFmtId="0" fontId="14" fillId="9" borderId="6" xfId="1" applyFont="1" applyFill="1" applyBorder="1" applyAlignment="1" applyProtection="1">
      <alignment horizontal="center" vertical="center"/>
      <protection hidden="1"/>
    </xf>
    <xf numFmtId="0" fontId="14" fillId="9" borderId="8" xfId="1" applyFont="1" applyFill="1" applyBorder="1" applyAlignment="1" applyProtection="1">
      <alignment horizontal="center" vertical="center"/>
      <protection hidden="1"/>
    </xf>
    <xf numFmtId="0" fontId="14" fillId="9" borderId="10" xfId="1" applyFont="1" applyFill="1" applyBorder="1" applyAlignment="1" applyProtection="1">
      <alignment horizontal="center" vertical="center"/>
      <protection hidden="1"/>
    </xf>
    <xf numFmtId="0" fontId="14" fillId="9" borderId="9" xfId="1" applyFont="1" applyFill="1" applyBorder="1" applyAlignment="1" applyProtection="1">
      <alignment horizontal="center" vertical="center"/>
      <protection hidden="1"/>
    </xf>
    <xf numFmtId="0" fontId="14" fillId="9" borderId="15" xfId="1" applyFont="1" applyFill="1" applyBorder="1" applyAlignment="1" applyProtection="1">
      <alignment horizontal="center" vertical="center"/>
      <protection hidden="1"/>
    </xf>
    <xf numFmtId="0" fontId="14" fillId="9" borderId="14" xfId="1" applyFont="1" applyFill="1" applyBorder="1" applyAlignment="1" applyProtection="1">
      <alignment horizontal="center" vertical="center"/>
      <protection hidden="1"/>
    </xf>
    <xf numFmtId="0" fontId="14" fillId="9" borderId="10" xfId="15" applyFont="1" applyFill="1" applyBorder="1" applyAlignment="1" applyProtection="1">
      <alignment horizontal="center" vertical="center"/>
      <protection hidden="1"/>
    </xf>
    <xf numFmtId="0" fontId="14" fillId="9" borderId="9" xfId="15" applyFont="1" applyFill="1" applyBorder="1" applyAlignment="1" applyProtection="1">
      <alignment horizontal="center" vertical="center"/>
      <protection hidden="1"/>
    </xf>
    <xf numFmtId="0" fontId="14" fillId="0" borderId="1" xfId="10" applyFont="1" applyBorder="1" applyAlignment="1" applyProtection="1">
      <alignment horizontal="center"/>
      <protection hidden="1"/>
    </xf>
    <xf numFmtId="0" fontId="15" fillId="0" borderId="1" xfId="10" applyFont="1" applyBorder="1" applyProtection="1">
      <protection hidden="1"/>
    </xf>
    <xf numFmtId="0" fontId="14" fillId="0" borderId="2" xfId="6" applyFont="1">
      <alignment horizontal="left"/>
      <protection locked="0"/>
    </xf>
    <xf numFmtId="0" fontId="3" fillId="0" borderId="12" xfId="10" applyFont="1" applyBorder="1" applyAlignment="1" applyProtection="1">
      <alignment horizontal="left"/>
      <protection locked="0"/>
    </xf>
    <xf numFmtId="0" fontId="14" fillId="0" borderId="1" xfId="10" applyFont="1" applyBorder="1" applyProtection="1">
      <protection hidden="1"/>
    </xf>
    <xf numFmtId="169" fontId="14" fillId="0" borderId="1" xfId="10" applyNumberFormat="1" applyFont="1" applyBorder="1" applyAlignment="1" applyProtection="1">
      <alignment horizontal="left"/>
      <protection locked="0"/>
    </xf>
    <xf numFmtId="169" fontId="14" fillId="0" borderId="1" xfId="10" applyNumberFormat="1" applyFont="1" applyBorder="1" applyProtection="1">
      <protection locked="0"/>
    </xf>
    <xf numFmtId="1" fontId="14" fillId="0" borderId="1" xfId="17" applyFont="1" applyAlignment="1" applyProtection="1">
      <alignment shrinkToFit="1"/>
      <protection hidden="1"/>
    </xf>
    <xf numFmtId="0" fontId="15" fillId="0" borderId="1" xfId="10" applyFont="1" applyBorder="1" applyAlignment="1" applyProtection="1">
      <alignment shrinkToFit="1"/>
      <protection hidden="1"/>
    </xf>
    <xf numFmtId="0" fontId="14" fillId="0" borderId="1" xfId="10" applyFont="1" applyBorder="1" applyAlignment="1" applyProtection="1">
      <alignment shrinkToFit="1"/>
      <protection hidden="1"/>
    </xf>
    <xf numFmtId="0" fontId="34" fillId="0" borderId="2" xfId="7" applyFont="1" applyFill="1" applyBorder="1" applyAlignment="1" applyProtection="1">
      <alignment horizontal="center"/>
      <protection locked="0"/>
    </xf>
    <xf numFmtId="0" fontId="14" fillId="0" borderId="12" xfId="10" applyFont="1" applyBorder="1" applyAlignment="1" applyProtection="1">
      <alignment horizontal="center"/>
      <protection locked="0"/>
    </xf>
    <xf numFmtId="0" fontId="14" fillId="0" borderId="1" xfId="6" applyFont="1" applyBorder="1">
      <alignment horizontal="left"/>
      <protection locked="0"/>
    </xf>
    <xf numFmtId="0" fontId="14" fillId="0" borderId="1" xfId="10" applyFont="1" applyBorder="1" applyProtection="1">
      <protection locked="0"/>
    </xf>
    <xf numFmtId="0" fontId="14" fillId="0" borderId="1" xfId="10" applyFont="1" applyBorder="1" applyAlignment="1" applyProtection="1">
      <alignment horizontal="left"/>
      <protection locked="0"/>
    </xf>
    <xf numFmtId="1" fontId="14" fillId="0" borderId="1" xfId="17" applyFont="1" applyAlignment="1" applyProtection="1">
      <alignment horizontal="center"/>
      <protection hidden="1"/>
    </xf>
    <xf numFmtId="0" fontId="29" fillId="0" borderId="2" xfId="7" applyFont="1" applyFill="1" applyBorder="1" applyAlignment="1" applyProtection="1">
      <alignment horizontal="center" vertical="center"/>
    </xf>
    <xf numFmtId="0" fontId="29" fillId="0" borderId="12" xfId="7" applyFont="1" applyFill="1" applyBorder="1" applyAlignment="1" applyProtection="1">
      <alignment horizontal="center" vertical="center"/>
    </xf>
    <xf numFmtId="0" fontId="14" fillId="0" borderId="1" xfId="6" applyFont="1" applyBorder="1" applyProtection="1">
      <alignment horizontal="left"/>
      <protection hidden="1"/>
    </xf>
    <xf numFmtId="0" fontId="3" fillId="0" borderId="0" xfId="10" applyFont="1" applyAlignment="1">
      <alignment horizontal="left"/>
    </xf>
    <xf numFmtId="0" fontId="3" fillId="0" borderId="21" xfId="10" applyFont="1" applyBorder="1" applyAlignment="1">
      <alignment horizontal="center" vertical="center"/>
    </xf>
    <xf numFmtId="0" fontId="3" fillId="0" borderId="22" xfId="10" applyFont="1" applyBorder="1" applyAlignment="1">
      <alignment horizontal="center" vertical="center"/>
    </xf>
    <xf numFmtId="0" fontId="14" fillId="0" borderId="5" xfId="6" applyFont="1" applyBorder="1">
      <alignment horizontal="left"/>
      <protection locked="0"/>
    </xf>
    <xf numFmtId="0" fontId="14" fillId="0" borderId="5" xfId="10" applyFont="1" applyBorder="1" applyProtection="1">
      <protection hidden="1"/>
    </xf>
    <xf numFmtId="0" fontId="15" fillId="0" borderId="5" xfId="10" applyFont="1" applyBorder="1" applyProtection="1">
      <protection hidden="1"/>
    </xf>
    <xf numFmtId="0" fontId="14" fillId="0" borderId="5" xfId="10" applyFont="1" applyBorder="1" applyAlignment="1" applyProtection="1">
      <alignment horizontal="left"/>
      <protection locked="0"/>
    </xf>
    <xf numFmtId="0" fontId="14" fillId="0" borderId="2" xfId="10" applyFont="1" applyBorder="1" applyAlignment="1" applyProtection="1">
      <alignment horizontal="center"/>
      <protection hidden="1"/>
    </xf>
    <xf numFmtId="0" fontId="14" fillId="0" borderId="12" xfId="10" applyFont="1" applyBorder="1" applyAlignment="1" applyProtection="1">
      <alignment horizontal="center"/>
      <protection hidden="1"/>
    </xf>
    <xf numFmtId="0" fontId="14" fillId="0" borderId="13" xfId="10" applyFont="1" applyBorder="1" applyAlignment="1" applyProtection="1">
      <alignment horizontal="center"/>
      <protection hidden="1"/>
    </xf>
    <xf numFmtId="0" fontId="14" fillId="0" borderId="1" xfId="10" applyFont="1" applyBorder="1" applyAlignment="1" applyProtection="1">
      <alignment horizontal="left"/>
      <protection hidden="1"/>
    </xf>
    <xf numFmtId="0" fontId="15" fillId="0" borderId="1" xfId="10" applyFont="1" applyBorder="1" applyAlignment="1" applyProtection="1">
      <alignment horizontal="left"/>
      <protection hidden="1"/>
    </xf>
    <xf numFmtId="4" fontId="14" fillId="0" borderId="1" xfId="10" applyNumberFormat="1" applyFont="1" applyBorder="1" applyAlignment="1" applyProtection="1">
      <alignment horizontal="center"/>
      <protection hidden="1"/>
    </xf>
    <xf numFmtId="0" fontId="15" fillId="0" borderId="1" xfId="10" applyFont="1" applyBorder="1" applyAlignment="1" applyProtection="1">
      <alignment horizontal="center"/>
      <protection hidden="1"/>
    </xf>
    <xf numFmtId="0" fontId="15" fillId="0" borderId="1" xfId="10" applyFont="1" applyBorder="1" applyProtection="1">
      <protection locked="0"/>
    </xf>
    <xf numFmtId="0" fontId="15" fillId="4" borderId="6" xfId="19" applyFont="1" applyFill="1" applyBorder="1" applyAlignment="1" applyProtection="1">
      <alignment horizontal="left" vertical="center"/>
      <protection hidden="1"/>
    </xf>
    <xf numFmtId="0" fontId="15" fillId="4" borderId="7" xfId="19" applyFont="1" applyFill="1" applyBorder="1" applyAlignment="1" applyProtection="1">
      <alignment horizontal="left" vertical="center"/>
      <protection hidden="1"/>
    </xf>
    <xf numFmtId="0" fontId="15" fillId="4" borderId="8" xfId="19" applyFont="1" applyFill="1" applyBorder="1" applyAlignment="1" applyProtection="1">
      <alignment horizontal="left" vertical="center"/>
      <protection hidden="1"/>
    </xf>
    <xf numFmtId="0" fontId="3" fillId="0" borderId="12" xfId="10" applyFont="1" applyBorder="1" applyAlignment="1">
      <alignment horizontal="center" vertical="center"/>
    </xf>
    <xf numFmtId="0" fontId="3" fillId="0" borderId="13" xfId="10" applyFont="1" applyBorder="1" applyAlignment="1">
      <alignment horizontal="center" vertical="center"/>
    </xf>
    <xf numFmtId="0" fontId="14" fillId="4" borderId="2" xfId="10" applyFont="1" applyFill="1" applyBorder="1" applyAlignment="1" applyProtection="1">
      <alignment horizontal="center" vertical="center"/>
      <protection hidden="1"/>
    </xf>
    <xf numFmtId="0" fontId="14" fillId="4" borderId="12" xfId="10" applyFont="1" applyFill="1" applyBorder="1" applyAlignment="1" applyProtection="1">
      <alignment horizontal="center" vertical="center"/>
      <protection hidden="1"/>
    </xf>
    <xf numFmtId="0" fontId="14" fillId="4" borderId="13" xfId="10" applyFont="1" applyFill="1" applyBorder="1" applyAlignment="1" applyProtection="1">
      <alignment horizontal="center" vertical="center"/>
      <protection hidden="1"/>
    </xf>
    <xf numFmtId="49" fontId="14" fillId="0" borderId="12" xfId="16" applyFont="1" applyBorder="1" applyAlignment="1" applyProtection="1">
      <alignment horizontal="center" vertical="center"/>
      <protection hidden="1"/>
    </xf>
    <xf numFmtId="0" fontId="35" fillId="0" borderId="1" xfId="15" applyFont="1" applyBorder="1" applyAlignment="1" applyProtection="1">
      <alignment horizontal="center" vertical="center"/>
      <protection hidden="1"/>
    </xf>
    <xf numFmtId="0" fontId="14" fillId="0" borderId="2" xfId="1" applyFont="1" applyBorder="1" applyAlignment="1" applyProtection="1">
      <alignment horizontal="center" vertical="center"/>
      <protection hidden="1"/>
    </xf>
    <xf numFmtId="0" fontId="14" fillId="0" borderId="12" xfId="1" applyFont="1" applyBorder="1" applyAlignment="1" applyProtection="1">
      <alignment horizontal="center" vertical="center"/>
      <protection hidden="1"/>
    </xf>
    <xf numFmtId="0" fontId="15" fillId="0" borderId="3" xfId="15" applyFont="1" applyBorder="1" applyAlignment="1" applyProtection="1">
      <alignment horizontal="left" vertical="center"/>
      <protection hidden="1"/>
    </xf>
    <xf numFmtId="0" fontId="14" fillId="0" borderId="15" xfId="15" applyFont="1" applyBorder="1" applyAlignment="1" applyProtection="1">
      <alignment horizontal="center" vertical="center"/>
      <protection hidden="1"/>
    </xf>
    <xf numFmtId="0" fontId="14" fillId="0" borderId="11" xfId="15" applyFont="1" applyBorder="1" applyAlignment="1" applyProtection="1">
      <alignment horizontal="center" vertical="center"/>
      <protection hidden="1"/>
    </xf>
    <xf numFmtId="0" fontId="14" fillId="0" borderId="14" xfId="15" applyFont="1" applyBorder="1" applyAlignment="1" applyProtection="1">
      <alignment horizontal="center" vertical="center"/>
      <protection hidden="1"/>
    </xf>
    <xf numFmtId="49" fontId="14" fillId="0" borderId="12" xfId="16" applyFont="1" applyBorder="1" applyAlignment="1" applyProtection="1">
      <alignment horizontal="center" vertical="center" shrinkToFit="1"/>
      <protection hidden="1"/>
    </xf>
    <xf numFmtId="0" fontId="14" fillId="9" borderId="0" xfId="19" applyFont="1" applyFill="1" applyBorder="1" applyAlignment="1" applyProtection="1">
      <alignment horizontal="left" vertical="center"/>
      <protection hidden="1"/>
    </xf>
    <xf numFmtId="0" fontId="15" fillId="4" borderId="1" xfId="19" applyFont="1" applyFill="1" applyAlignment="1" applyProtection="1">
      <alignment horizontal="left" vertical="center"/>
      <protection hidden="1"/>
    </xf>
    <xf numFmtId="0" fontId="14" fillId="9" borderId="8" xfId="19" applyFont="1" applyFill="1" applyBorder="1" applyAlignment="1" applyProtection="1">
      <alignment horizontal="left" vertical="center"/>
      <protection hidden="1"/>
    </xf>
    <xf numFmtId="0" fontId="14" fillId="9" borderId="3" xfId="19" applyFont="1" applyFill="1" applyBorder="1" applyAlignment="1" applyProtection="1">
      <alignment horizontal="left" vertical="center"/>
      <protection hidden="1"/>
    </xf>
    <xf numFmtId="0" fontId="14" fillId="9" borderId="6" xfId="19" applyFont="1" applyFill="1" applyBorder="1" applyAlignment="1" applyProtection="1">
      <alignment horizontal="center" vertical="center"/>
      <protection hidden="1"/>
    </xf>
    <xf numFmtId="0" fontId="14" fillId="9" borderId="8" xfId="19" applyFont="1" applyFill="1" applyBorder="1" applyAlignment="1" applyProtection="1">
      <alignment horizontal="center" vertical="center"/>
      <protection hidden="1"/>
    </xf>
    <xf numFmtId="0" fontId="14" fillId="9" borderId="10" xfId="19" applyFont="1" applyFill="1" applyBorder="1" applyAlignment="1" applyProtection="1">
      <alignment horizontal="center" vertical="center"/>
      <protection hidden="1"/>
    </xf>
    <xf numFmtId="0" fontId="14" fillId="9" borderId="9" xfId="19" applyFont="1" applyFill="1" applyBorder="1" applyAlignment="1" applyProtection="1">
      <alignment horizontal="center" vertical="center"/>
      <protection hidden="1"/>
    </xf>
    <xf numFmtId="0" fontId="15" fillId="9" borderId="6" xfId="19" applyFont="1" applyFill="1" applyBorder="1" applyAlignment="1" applyProtection="1">
      <alignment horizontal="center" vertical="center"/>
      <protection hidden="1"/>
    </xf>
    <xf numFmtId="0" fontId="15" fillId="9" borderId="7" xfId="19" applyFont="1" applyFill="1" applyBorder="1" applyAlignment="1" applyProtection="1">
      <alignment horizontal="center" vertical="center"/>
      <protection hidden="1"/>
    </xf>
    <xf numFmtId="0" fontId="15" fillId="9" borderId="8" xfId="19" applyFont="1" applyFill="1" applyBorder="1" applyAlignment="1" applyProtection="1">
      <alignment horizontal="center" vertical="center"/>
      <protection hidden="1"/>
    </xf>
    <xf numFmtId="0" fontId="15" fillId="9" borderId="10" xfId="19" applyFont="1" applyFill="1" applyBorder="1" applyAlignment="1" applyProtection="1">
      <alignment horizontal="center" vertical="center"/>
      <protection hidden="1"/>
    </xf>
    <xf numFmtId="0" fontId="15" fillId="9" borderId="0" xfId="19" applyFont="1" applyFill="1" applyBorder="1" applyAlignment="1" applyProtection="1">
      <alignment horizontal="center" vertical="center"/>
      <protection hidden="1"/>
    </xf>
    <xf numFmtId="0" fontId="15" fillId="9" borderId="9" xfId="19" applyFont="1" applyFill="1" applyBorder="1" applyAlignment="1" applyProtection="1">
      <alignment horizontal="center" vertical="center"/>
      <protection hidden="1"/>
    </xf>
    <xf numFmtId="0" fontId="14" fillId="0" borderId="13" xfId="14" applyFont="1" applyFill="1" applyBorder="1" applyAlignment="1" applyProtection="1">
      <alignment horizontal="center" vertical="center"/>
      <protection hidden="1"/>
    </xf>
    <xf numFmtId="0" fontId="14" fillId="0" borderId="1" xfId="15" applyFont="1" applyBorder="1" applyAlignment="1" applyProtection="1">
      <alignment horizontal="center" vertical="center"/>
      <protection hidden="1"/>
    </xf>
    <xf numFmtId="0" fontId="15" fillId="9" borderId="15" xfId="19" applyFont="1" applyFill="1" applyBorder="1" applyAlignment="1" applyProtection="1">
      <alignment horizontal="center" vertical="center"/>
      <protection hidden="1"/>
    </xf>
    <xf numFmtId="0" fontId="15" fillId="9" borderId="11" xfId="19" applyFont="1" applyFill="1" applyBorder="1" applyAlignment="1" applyProtection="1">
      <alignment horizontal="center" vertical="center"/>
      <protection hidden="1"/>
    </xf>
    <xf numFmtId="0" fontId="15" fillId="9" borderId="14" xfId="19" applyFont="1" applyFill="1" applyBorder="1" applyAlignment="1" applyProtection="1">
      <alignment horizontal="center" vertical="center"/>
      <protection hidden="1"/>
    </xf>
    <xf numFmtId="0" fontId="14" fillId="0" borderId="6" xfId="15" applyFont="1" applyBorder="1" applyAlignment="1" applyProtection="1">
      <alignment horizontal="center" vertical="center"/>
      <protection hidden="1"/>
    </xf>
    <xf numFmtId="0" fontId="14" fillId="0" borderId="7" xfId="15" applyFont="1" applyBorder="1" applyAlignment="1" applyProtection="1">
      <alignment horizontal="center" vertical="center"/>
      <protection hidden="1"/>
    </xf>
    <xf numFmtId="0" fontId="14" fillId="9" borderId="7" xfId="1" applyFont="1" applyFill="1" applyBorder="1" applyAlignment="1" applyProtection="1">
      <alignment horizontal="center" vertical="center"/>
      <protection hidden="1"/>
    </xf>
    <xf numFmtId="0" fontId="14" fillId="9" borderId="0" xfId="1" applyFont="1" applyFill="1" applyAlignment="1" applyProtection="1">
      <alignment horizontal="center" vertical="center"/>
      <protection hidden="1"/>
    </xf>
    <xf numFmtId="0" fontId="14" fillId="9" borderId="11" xfId="1" applyFont="1" applyFill="1" applyBorder="1" applyAlignment="1" applyProtection="1">
      <alignment horizontal="center" vertical="center"/>
      <protection hidden="1"/>
    </xf>
    <xf numFmtId="0" fontId="15" fillId="0" borderId="12" xfId="15" applyFont="1" applyBorder="1" applyAlignment="1" applyProtection="1">
      <alignment horizontal="left" vertical="center"/>
      <protection hidden="1"/>
    </xf>
    <xf numFmtId="0" fontId="14" fillId="0" borderId="6" xfId="14" applyFont="1" applyFill="1" applyBorder="1" applyAlignment="1" applyProtection="1">
      <alignment horizontal="center" vertical="center"/>
      <protection hidden="1"/>
    </xf>
    <xf numFmtId="0" fontId="14" fillId="0" borderId="7" xfId="14" applyFont="1" applyFill="1" applyBorder="1" applyAlignment="1" applyProtection="1">
      <alignment horizontal="center" vertical="center"/>
      <protection hidden="1"/>
    </xf>
    <xf numFmtId="0" fontId="14" fillId="0" borderId="8" xfId="14" applyFont="1" applyFill="1" applyBorder="1" applyAlignment="1" applyProtection="1">
      <alignment horizontal="center" vertical="center"/>
      <protection hidden="1"/>
    </xf>
    <xf numFmtId="0" fontId="15" fillId="0" borderId="2" xfId="10" applyFont="1" applyBorder="1" applyAlignment="1">
      <alignment horizontal="left" vertical="center"/>
    </xf>
    <xf numFmtId="0" fontId="15" fillId="0" borderId="13" xfId="10" applyFont="1" applyBorder="1" applyAlignment="1">
      <alignment horizontal="left" vertical="center"/>
    </xf>
    <xf numFmtId="0" fontId="14" fillId="4" borderId="10" xfId="10" applyFont="1" applyFill="1" applyBorder="1" applyAlignment="1" applyProtection="1">
      <alignment horizontal="center" vertical="center"/>
      <protection hidden="1"/>
    </xf>
    <xf numFmtId="0" fontId="14" fillId="4" borderId="0" xfId="10" applyFont="1" applyFill="1" applyAlignment="1" applyProtection="1">
      <alignment horizontal="center" vertical="center"/>
      <protection hidden="1"/>
    </xf>
    <xf numFmtId="0" fontId="14" fillId="4" borderId="9" xfId="10" applyFont="1" applyFill="1" applyBorder="1" applyAlignment="1" applyProtection="1">
      <alignment horizontal="center" vertical="center"/>
      <protection hidden="1"/>
    </xf>
    <xf numFmtId="0" fontId="15" fillId="0" borderId="2" xfId="10" applyFont="1" applyBorder="1" applyAlignment="1">
      <alignment horizontal="left" vertical="center" shrinkToFit="1"/>
    </xf>
    <xf numFmtId="0" fontId="15" fillId="0" borderId="13" xfId="10" applyFont="1" applyBorder="1" applyAlignment="1">
      <alignment horizontal="left" vertical="center" shrinkToFit="1"/>
    </xf>
    <xf numFmtId="0" fontId="15" fillId="0" borderId="6" xfId="14" applyFont="1" applyFill="1" applyBorder="1" applyAlignment="1" applyProtection="1">
      <alignment horizontal="center" vertical="center"/>
      <protection hidden="1"/>
    </xf>
    <xf numFmtId="0" fontId="15" fillId="0" borderId="7" xfId="14" applyFont="1" applyFill="1" applyBorder="1" applyAlignment="1" applyProtection="1">
      <alignment horizontal="center" vertical="center"/>
      <protection hidden="1"/>
    </xf>
    <xf numFmtId="49" fontId="15" fillId="0" borderId="1" xfId="16" applyFont="1" applyBorder="1" applyAlignment="1" applyProtection="1">
      <alignment horizontal="left" vertical="center"/>
      <protection hidden="1"/>
    </xf>
    <xf numFmtId="0" fontId="15" fillId="0" borderId="2" xfId="10" applyFont="1" applyBorder="1" applyAlignment="1">
      <alignment horizontal="center" vertical="center"/>
    </xf>
    <xf numFmtId="0" fontId="15" fillId="0" borderId="12" xfId="10" applyFont="1" applyBorder="1" applyAlignment="1">
      <alignment horizontal="center" vertical="center"/>
    </xf>
    <xf numFmtId="0" fontId="15" fillId="0" borderId="13" xfId="10" applyFont="1" applyBorder="1" applyAlignment="1">
      <alignment horizontal="center" vertical="center"/>
    </xf>
    <xf numFmtId="0" fontId="15" fillId="9" borderId="10" xfId="8" applyFont="1" applyFill="1" applyBorder="1" applyAlignment="1" applyProtection="1">
      <alignment horizontal="center" vertical="center"/>
      <protection locked="0"/>
    </xf>
    <xf numFmtId="0" fontId="15" fillId="9" borderId="9" xfId="8" applyFont="1" applyFill="1" applyBorder="1" applyAlignment="1" applyProtection="1">
      <alignment horizontal="center" vertical="center"/>
      <protection locked="0"/>
    </xf>
    <xf numFmtId="0" fontId="14" fillId="0" borderId="10" xfId="14" applyFont="1" applyFill="1" applyBorder="1" applyAlignment="1" applyProtection="1">
      <alignment horizontal="center" vertical="center"/>
      <protection hidden="1"/>
    </xf>
    <xf numFmtId="0" fontId="14" fillId="0" borderId="0" xfId="14" applyFont="1" applyFill="1" applyAlignment="1" applyProtection="1">
      <alignment horizontal="center" vertical="center"/>
      <protection hidden="1"/>
    </xf>
    <xf numFmtId="0" fontId="14" fillId="0" borderId="11" xfId="14" applyFont="1" applyFill="1" applyBorder="1" applyAlignment="1" applyProtection="1">
      <alignment horizontal="center" vertical="center"/>
      <protection hidden="1"/>
    </xf>
    <xf numFmtId="0" fontId="14" fillId="0" borderId="14" xfId="14" applyFont="1" applyFill="1" applyBorder="1" applyAlignment="1" applyProtection="1">
      <alignment horizontal="center" vertical="center"/>
      <protection hidden="1"/>
    </xf>
    <xf numFmtId="0" fontId="14" fillId="0" borderId="2" xfId="15" applyFont="1" applyBorder="1" applyAlignment="1" applyProtection="1">
      <alignment horizontal="center" vertical="center"/>
      <protection hidden="1"/>
    </xf>
    <xf numFmtId="0" fontId="14" fillId="0" borderId="12" xfId="15" applyFont="1" applyBorder="1" applyAlignment="1" applyProtection="1">
      <alignment horizontal="center" vertical="center"/>
      <protection hidden="1"/>
    </xf>
    <xf numFmtId="0" fontId="14" fillId="0" borderId="13" xfId="15" applyFont="1" applyBorder="1" applyAlignment="1" applyProtection="1">
      <alignment horizontal="center" vertical="center"/>
      <protection hidden="1"/>
    </xf>
    <xf numFmtId="0" fontId="14" fillId="9" borderId="7" xfId="19" applyFont="1" applyFill="1" applyBorder="1" applyAlignment="1" applyProtection="1">
      <alignment horizontal="center" vertical="center"/>
      <protection hidden="1"/>
    </xf>
    <xf numFmtId="0" fontId="14" fillId="9" borderId="0" xfId="19" applyFont="1" applyFill="1" applyBorder="1" applyAlignment="1" applyProtection="1">
      <alignment horizontal="center" vertical="center"/>
      <protection hidden="1"/>
    </xf>
    <xf numFmtId="0" fontId="14" fillId="9" borderId="15" xfId="19" applyFont="1" applyFill="1" applyBorder="1" applyAlignment="1" applyProtection="1">
      <alignment horizontal="center" vertical="center"/>
      <protection hidden="1"/>
    </xf>
    <xf numFmtId="0" fontId="14" fillId="9" borderId="11" xfId="19" applyFont="1" applyFill="1" applyBorder="1" applyAlignment="1" applyProtection="1">
      <alignment horizontal="center" vertical="center"/>
      <protection hidden="1"/>
    </xf>
    <xf numFmtId="0" fontId="14" fillId="9" borderId="14" xfId="19" applyFont="1" applyFill="1" applyBorder="1" applyAlignment="1" applyProtection="1">
      <alignment horizontal="center" vertical="center"/>
      <protection hidden="1"/>
    </xf>
    <xf numFmtId="0" fontId="14" fillId="0" borderId="5" xfId="15" applyFont="1" applyBorder="1" applyAlignment="1" applyProtection="1">
      <alignment horizontal="center" vertical="center"/>
      <protection hidden="1"/>
    </xf>
    <xf numFmtId="0" fontId="15" fillId="0" borderId="1" xfId="10" applyFont="1" applyBorder="1" applyAlignment="1">
      <alignment horizontal="left" vertical="center"/>
    </xf>
    <xf numFmtId="0" fontId="15" fillId="9" borderId="6" xfId="8" applyFont="1" applyFill="1" applyBorder="1" applyAlignment="1" applyProtection="1">
      <alignment horizontal="center" vertical="center"/>
      <protection locked="0"/>
    </xf>
    <xf numFmtId="0" fontId="15" fillId="9" borderId="7" xfId="8" applyFont="1" applyFill="1" applyBorder="1" applyAlignment="1" applyProtection="1">
      <alignment horizontal="center" vertical="center"/>
      <protection locked="0"/>
    </xf>
    <xf numFmtId="0" fontId="15" fillId="9" borderId="0" xfId="8" applyFont="1" applyFill="1" applyBorder="1" applyAlignment="1" applyProtection="1">
      <alignment horizontal="center" vertical="center"/>
      <protection locked="0"/>
    </xf>
    <xf numFmtId="0" fontId="15" fillId="9" borderId="15" xfId="8" applyFont="1" applyFill="1" applyBorder="1" applyAlignment="1" applyProtection="1">
      <alignment horizontal="center" vertical="center"/>
      <protection locked="0"/>
    </xf>
    <xf numFmtId="0" fontId="15" fillId="9" borderId="11" xfId="8" applyFont="1" applyFill="1" applyBorder="1" applyAlignment="1" applyProtection="1">
      <alignment horizontal="center" vertical="center"/>
      <protection locked="0"/>
    </xf>
    <xf numFmtId="49" fontId="15" fillId="0" borderId="2" xfId="16" applyFont="1" applyBorder="1" applyAlignment="1" applyProtection="1">
      <alignment horizontal="center" vertical="center"/>
      <protection hidden="1"/>
    </xf>
    <xf numFmtId="49" fontId="15" fillId="0" borderId="12" xfId="16" applyFont="1" applyBorder="1" applyAlignment="1" applyProtection="1">
      <alignment horizontal="center" vertical="center"/>
      <protection hidden="1"/>
    </xf>
    <xf numFmtId="49" fontId="15" fillId="0" borderId="13" xfId="16" applyFont="1" applyBorder="1" applyAlignment="1" applyProtection="1">
      <alignment horizontal="center" vertical="center"/>
      <protection hidden="1"/>
    </xf>
    <xf numFmtId="0" fontId="15" fillId="0" borderId="1" xfId="10" applyFont="1" applyBorder="1" applyAlignment="1" applyProtection="1">
      <alignment horizontal="left" vertical="center" wrapText="1"/>
      <protection hidden="1"/>
    </xf>
    <xf numFmtId="0" fontId="14" fillId="0" borderId="10" xfId="15" applyFont="1" applyBorder="1" applyAlignment="1" applyProtection="1">
      <alignment horizontal="center" vertical="center"/>
      <protection hidden="1"/>
    </xf>
    <xf numFmtId="0" fontId="14" fillId="0" borderId="0" xfId="15" applyFont="1" applyAlignment="1" applyProtection="1">
      <alignment horizontal="center" vertical="center"/>
      <protection hidden="1"/>
    </xf>
    <xf numFmtId="0" fontId="15" fillId="0" borderId="1" xfId="10" applyFont="1" applyBorder="1" applyAlignment="1">
      <alignment horizontal="left" vertical="center" shrinkToFit="1"/>
    </xf>
    <xf numFmtId="0" fontId="14" fillId="0" borderId="1" xfId="15" applyFont="1" applyBorder="1" applyAlignment="1" applyProtection="1">
      <alignment horizontal="left" vertical="center"/>
      <protection hidden="1"/>
    </xf>
    <xf numFmtId="0" fontId="35" fillId="0" borderId="6" xfId="15" applyFont="1" applyBorder="1" applyAlignment="1" applyProtection="1">
      <alignment horizontal="center" vertical="center"/>
      <protection hidden="1"/>
    </xf>
    <xf numFmtId="0" fontId="35" fillId="0" borderId="7" xfId="15" applyFont="1" applyBorder="1" applyAlignment="1" applyProtection="1">
      <alignment horizontal="center" vertical="center"/>
      <protection hidden="1"/>
    </xf>
    <xf numFmtId="0" fontId="15" fillId="0" borderId="1" xfId="15" applyFont="1" applyBorder="1" applyAlignment="1" applyProtection="1">
      <alignment horizontal="left" vertical="center" shrinkToFit="1"/>
      <protection hidden="1"/>
    </xf>
    <xf numFmtId="0" fontId="14" fillId="11" borderId="6" xfId="1" applyFont="1" applyFill="1" applyBorder="1" applyAlignment="1" applyProtection="1">
      <alignment horizontal="center" vertical="center"/>
      <protection hidden="1"/>
    </xf>
    <xf numFmtId="0" fontId="14" fillId="11" borderId="7" xfId="1" applyFont="1" applyFill="1" applyBorder="1" applyAlignment="1" applyProtection="1">
      <alignment horizontal="center" vertical="center"/>
      <protection hidden="1"/>
    </xf>
    <xf numFmtId="0" fontId="15" fillId="0" borderId="1" xfId="15" applyFont="1" applyBorder="1" applyAlignment="1" applyProtection="1">
      <alignment horizontal="center" vertical="center" shrinkToFit="1"/>
      <protection hidden="1"/>
    </xf>
    <xf numFmtId="0" fontId="15" fillId="0" borderId="2" xfId="15" applyFont="1" applyBorder="1" applyAlignment="1" applyProtection="1">
      <alignment horizontal="center" vertical="center" shrinkToFit="1"/>
      <protection hidden="1"/>
    </xf>
    <xf numFmtId="0" fontId="14" fillId="11" borderId="10" xfId="1" applyFont="1" applyFill="1" applyBorder="1" applyAlignment="1" applyProtection="1">
      <alignment horizontal="center" vertical="center"/>
      <protection hidden="1"/>
    </xf>
    <xf numFmtId="0" fontId="14" fillId="11" borderId="0" xfId="1" applyFont="1" applyFill="1" applyBorder="1" applyAlignment="1" applyProtection="1">
      <alignment horizontal="center" vertical="center"/>
      <protection hidden="1"/>
    </xf>
    <xf numFmtId="0" fontId="15" fillId="0" borderId="15" xfId="15" applyFont="1" applyBorder="1" applyAlignment="1" applyProtection="1">
      <alignment horizontal="center" vertical="center" shrinkToFit="1"/>
      <protection hidden="1"/>
    </xf>
    <xf numFmtId="0" fontId="15" fillId="0" borderId="11" xfId="15" applyFont="1" applyBorder="1" applyAlignment="1" applyProtection="1">
      <alignment horizontal="center" vertical="center" shrinkToFit="1"/>
      <protection hidden="1"/>
    </xf>
    <xf numFmtId="0" fontId="14" fillId="9" borderId="6" xfId="19" applyFont="1" applyFill="1" applyBorder="1" applyAlignment="1" applyProtection="1">
      <alignment horizontal="center" vertical="center" shrinkToFit="1"/>
      <protection hidden="1"/>
    </xf>
    <xf numFmtId="0" fontId="14" fillId="9" borderId="7" xfId="19" applyFont="1" applyFill="1" applyBorder="1" applyAlignment="1" applyProtection="1">
      <alignment horizontal="center" vertical="center" shrinkToFit="1"/>
      <protection hidden="1"/>
    </xf>
    <xf numFmtId="0" fontId="14" fillId="9" borderId="10" xfId="19" applyFont="1" applyFill="1" applyBorder="1" applyAlignment="1" applyProtection="1">
      <alignment horizontal="center" vertical="center" shrinkToFit="1"/>
      <protection hidden="1"/>
    </xf>
    <xf numFmtId="0" fontId="14" fillId="9" borderId="0" xfId="19" applyFont="1" applyFill="1" applyBorder="1" applyAlignment="1" applyProtection="1">
      <alignment horizontal="center" vertical="center" shrinkToFit="1"/>
      <protection hidden="1"/>
    </xf>
    <xf numFmtId="0" fontId="14" fillId="0" borderId="13" xfId="1" applyFont="1" applyBorder="1" applyAlignment="1" applyProtection="1">
      <alignment horizontal="center" vertical="center"/>
      <protection hidden="1"/>
    </xf>
    <xf numFmtId="0" fontId="15" fillId="0" borderId="2" xfId="15" applyFont="1" applyBorder="1" applyAlignment="1" applyProtection="1">
      <alignment horizontal="left" vertical="center" shrinkToFit="1"/>
      <protection hidden="1"/>
    </xf>
    <xf numFmtId="0" fontId="15" fillId="0" borderId="12" xfId="15" applyFont="1" applyBorder="1" applyAlignment="1" applyProtection="1">
      <alignment horizontal="left" vertical="center" shrinkToFit="1"/>
      <protection hidden="1"/>
    </xf>
    <xf numFmtId="0" fontId="15" fillId="0" borderId="13" xfId="15" applyFont="1" applyBorder="1" applyAlignment="1" applyProtection="1">
      <alignment horizontal="left" vertical="center" shrinkToFit="1"/>
      <protection hidden="1"/>
    </xf>
    <xf numFmtId="0" fontId="31" fillId="0" borderId="2" xfId="23" applyFont="1" applyBorder="1" applyAlignment="1">
      <alignment horizontal="left" vertical="center"/>
    </xf>
    <xf numFmtId="0" fontId="31" fillId="0" borderId="12" xfId="23" applyFont="1" applyBorder="1" applyAlignment="1">
      <alignment horizontal="left" vertical="center"/>
    </xf>
    <xf numFmtId="0" fontId="31" fillId="0" borderId="13" xfId="23" applyFont="1" applyBorder="1" applyAlignment="1">
      <alignment horizontal="left" vertical="center"/>
    </xf>
    <xf numFmtId="0" fontId="31" fillId="0" borderId="2" xfId="23" applyFont="1" applyBorder="1" applyAlignment="1">
      <alignment vertical="center"/>
    </xf>
    <xf numFmtId="0" fontId="31" fillId="0" borderId="12" xfId="23" applyFont="1" applyBorder="1" applyAlignment="1">
      <alignment vertical="center"/>
    </xf>
    <xf numFmtId="0" fontId="31" fillId="0" borderId="13" xfId="23" applyFont="1" applyBorder="1" applyAlignment="1">
      <alignment vertical="center"/>
    </xf>
    <xf numFmtId="0" fontId="15" fillId="0" borderId="10" xfId="10" applyFont="1" applyBorder="1" applyAlignment="1" applyProtection="1">
      <alignment vertical="top" wrapText="1"/>
      <protection hidden="1"/>
    </xf>
    <xf numFmtId="0" fontId="15" fillId="0" borderId="0" xfId="10" applyFont="1" applyAlignment="1" applyProtection="1">
      <alignment vertical="top" wrapText="1"/>
      <protection hidden="1"/>
    </xf>
    <xf numFmtId="0" fontId="3" fillId="0" borderId="0" xfId="10" applyFont="1" applyAlignment="1" applyProtection="1">
      <alignment vertical="top" wrapText="1"/>
      <protection hidden="1"/>
    </xf>
    <xf numFmtId="0" fontId="3" fillId="0" borderId="9" xfId="10" applyFont="1" applyBorder="1" applyAlignment="1" applyProtection="1">
      <alignment vertical="top" wrapText="1"/>
      <protection hidden="1"/>
    </xf>
    <xf numFmtId="0" fontId="14" fillId="0" borderId="10" xfId="10" applyFont="1" applyBorder="1" applyAlignment="1" applyProtection="1">
      <alignment vertical="top" wrapText="1"/>
      <protection hidden="1"/>
    </xf>
    <xf numFmtId="0" fontId="14" fillId="0" borderId="0" xfId="10" applyFont="1" applyAlignment="1" applyProtection="1">
      <alignment vertical="top" wrapText="1"/>
      <protection hidden="1"/>
    </xf>
    <xf numFmtId="0" fontId="23" fillId="0" borderId="0" xfId="10" applyFont="1" applyAlignment="1" applyProtection="1">
      <alignment vertical="top" wrapText="1"/>
      <protection hidden="1"/>
    </xf>
    <xf numFmtId="0" fontId="23" fillId="0" borderId="9" xfId="10" applyFont="1" applyBorder="1" applyAlignment="1" applyProtection="1">
      <alignment vertical="top" wrapText="1"/>
      <protection hidden="1"/>
    </xf>
    <xf numFmtId="0" fontId="15" fillId="0" borderId="15" xfId="10" applyFont="1" applyBorder="1" applyAlignment="1" applyProtection="1">
      <alignment vertical="top" wrapText="1"/>
      <protection hidden="1"/>
    </xf>
    <xf numFmtId="0" fontId="15" fillId="0" borderId="11" xfId="10" applyFont="1" applyBorder="1" applyAlignment="1" applyProtection="1">
      <alignment vertical="top" wrapText="1"/>
      <protection hidden="1"/>
    </xf>
    <xf numFmtId="0" fontId="3" fillId="0" borderId="11" xfId="10" applyFont="1" applyBorder="1" applyAlignment="1" applyProtection="1">
      <alignment vertical="top" wrapText="1"/>
      <protection hidden="1"/>
    </xf>
    <xf numFmtId="0" fontId="3" fillId="0" borderId="14" xfId="10" applyFont="1" applyBorder="1" applyAlignment="1" applyProtection="1">
      <alignment vertical="top" wrapText="1"/>
      <protection hidden="1"/>
    </xf>
    <xf numFmtId="0" fontId="14" fillId="0" borderId="9" xfId="10" applyFont="1" applyBorder="1" applyAlignment="1" applyProtection="1">
      <alignment vertical="top" wrapText="1"/>
      <protection hidden="1"/>
    </xf>
    <xf numFmtId="0" fontId="15" fillId="0" borderId="9" xfId="10" applyFont="1" applyBorder="1" applyAlignment="1" applyProtection="1">
      <alignment vertical="top" wrapText="1"/>
      <protection hidden="1"/>
    </xf>
    <xf numFmtId="0" fontId="14" fillId="0" borderId="10" xfId="10" applyFont="1" applyBorder="1" applyAlignment="1" applyProtection="1">
      <alignment horizontal="right"/>
      <protection hidden="1"/>
    </xf>
    <xf numFmtId="0" fontId="3" fillId="0" borderId="0" xfId="10" applyFont="1" applyAlignment="1" applyProtection="1">
      <alignment horizontal="right"/>
      <protection hidden="1"/>
    </xf>
    <xf numFmtId="0" fontId="3" fillId="0" borderId="9" xfId="10" applyFont="1" applyBorder="1" applyAlignment="1" applyProtection="1">
      <alignment horizontal="right"/>
      <protection hidden="1"/>
    </xf>
    <xf numFmtId="0" fontId="3" fillId="0" borderId="0" xfId="10" applyFont="1" applyProtection="1">
      <protection hidden="1"/>
    </xf>
    <xf numFmtId="0" fontId="3" fillId="0" borderId="9" xfId="10" applyFont="1" applyBorder="1" applyProtection="1">
      <protection hidden="1"/>
    </xf>
    <xf numFmtId="0" fontId="14" fillId="0" borderId="10" xfId="10" applyFont="1" applyBorder="1" applyAlignment="1" applyProtection="1">
      <alignment horizontal="left"/>
      <protection hidden="1"/>
    </xf>
    <xf numFmtId="0" fontId="3" fillId="0" borderId="0" xfId="10" applyFont="1" applyAlignment="1" applyProtection="1">
      <alignment horizontal="left"/>
      <protection hidden="1"/>
    </xf>
    <xf numFmtId="0" fontId="3" fillId="0" borderId="9" xfId="10" applyFont="1" applyBorder="1" applyAlignment="1" applyProtection="1">
      <alignment horizontal="left"/>
      <protection hidden="1"/>
    </xf>
  </cellXfs>
  <cellStyles count="28">
    <cellStyle name="COLHEADING" xfId="1" xr:uid="{00000000-0005-0000-0000-000000000000}"/>
    <cellStyle name="COLORCODE" xfId="2" xr:uid="{00000000-0005-0000-0000-000001000000}"/>
    <cellStyle name="Comma" xfId="25" builtinId="3"/>
    <cellStyle name="Currency" xfId="22" builtinId="4"/>
    <cellStyle name="Currency 2" xfId="3" xr:uid="{00000000-0005-0000-0000-000002000000}"/>
    <cellStyle name="Currency 3" xfId="4" xr:uid="{00000000-0005-0000-0000-000003000000}"/>
    <cellStyle name="Currency 4" xfId="24" xr:uid="{DB449CC5-C0B9-4CD2-8512-2AE6565C37DC}"/>
    <cellStyle name="Currency 5" xfId="26" xr:uid="{A438D373-C179-44A7-BF20-174F7C8BD279}"/>
    <cellStyle name="EXTPRICE" xfId="5" xr:uid="{00000000-0005-0000-0000-000004000000}"/>
    <cellStyle name="HEADERINPUT" xfId="6" xr:uid="{00000000-0005-0000-0000-000005000000}"/>
    <cellStyle name="Hyperlink" xfId="7" builtinId="8"/>
    <cellStyle name="INPUTCELL" xfId="8" xr:uid="{00000000-0005-0000-0000-000007000000}"/>
    <cellStyle name="Normal" xfId="0" builtinId="0"/>
    <cellStyle name="Normal 2" xfId="9" xr:uid="{00000000-0005-0000-0000-000009000000}"/>
    <cellStyle name="Normal 3" xfId="10" xr:uid="{00000000-0005-0000-0000-00000A000000}"/>
    <cellStyle name="Normal 4" xfId="11" xr:uid="{00000000-0005-0000-0000-00000B000000}"/>
    <cellStyle name="Normal 4 4" xfId="23" xr:uid="{0D05A4E0-D4C6-4FED-A929-DFD57C2F19BC}"/>
    <cellStyle name="PAGE" xfId="12" xr:uid="{00000000-0005-0000-0000-00000C000000}"/>
    <cellStyle name="Percent 2" xfId="13" xr:uid="{00000000-0005-0000-0000-00000D000000}"/>
    <cellStyle name="Percent 3" xfId="21" xr:uid="{00000000-0005-0000-0000-00000E000000}"/>
    <cellStyle name="Percent 4" xfId="27" xr:uid="{7C1ABB13-E888-4225-BC68-EF59CE85EA31}"/>
    <cellStyle name="SECTION" xfId="14" xr:uid="{00000000-0005-0000-0000-00000F000000}"/>
    <cellStyle name="STYLE" xfId="15" xr:uid="{00000000-0005-0000-0000-000010000000}"/>
    <cellStyle name="STYLETINY" xfId="16" xr:uid="{00000000-0005-0000-0000-000011000000}"/>
    <cellStyle name="TOTALQTY" xfId="17" xr:uid="{00000000-0005-0000-0000-000012000000}"/>
    <cellStyle name="UNITPRICE" xfId="18" xr:uid="{00000000-0005-0000-0000-000013000000}"/>
    <cellStyle name="UNUSED" xfId="19" xr:uid="{00000000-0005-0000-0000-000014000000}"/>
    <cellStyle name="UNUSED 2" xfId="20" xr:uid="{00000000-0005-0000-0000-000015000000}"/>
  </cellStyles>
  <dxfs count="76">
    <dxf>
      <font>
        <condense val="0"/>
        <extend val="0"/>
        <color indexed="9"/>
      </font>
      <fill>
        <patternFill patternType="none">
          <bgColor indexed="65"/>
        </patternFill>
      </fill>
    </dxf>
    <dxf>
      <fill>
        <patternFill>
          <bgColor indexed="41"/>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indexed="42"/>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rgb="FFFFE07D"/>
        </patternFill>
      </fill>
    </dxf>
    <dxf>
      <fill>
        <patternFill>
          <bgColor indexed="42"/>
        </patternFill>
      </fill>
    </dxf>
    <dxf>
      <font>
        <condense val="0"/>
        <extend val="0"/>
        <color indexed="9"/>
      </font>
      <fill>
        <patternFill patternType="none">
          <bgColor indexed="65"/>
        </patternFill>
      </fill>
    </dxf>
    <dxf>
      <fill>
        <patternFill>
          <bgColor indexed="41"/>
        </patternFill>
      </fill>
    </dxf>
    <dxf>
      <fill>
        <patternFill>
          <bgColor rgb="FFFFE07D"/>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9FFC9"/>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DDDDDD"/>
      <color rgb="FFC0C0C0"/>
      <color rgb="FF0000FF"/>
      <color rgb="FFFFFFFF"/>
      <color rgb="FFFFFFCC"/>
      <color rgb="FFFFFF99"/>
      <color rgb="FF99CCFF"/>
      <color rgb="FFFF9933"/>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6</xdr:col>
      <xdr:colOff>260350</xdr:colOff>
      <xdr:row>5</xdr:row>
      <xdr:rowOff>28273</xdr:rowOff>
    </xdr:to>
    <xdr:pic>
      <xdr:nvPicPr>
        <xdr:cNvPr id="2" name="Picture 1">
          <a:extLst>
            <a:ext uri="{FF2B5EF4-FFF2-40B4-BE49-F238E27FC236}">
              <a16:creationId xmlns:a16="http://schemas.microsoft.com/office/drawing/2014/main" id="{660B3BC4-D146-4C6C-AB0D-AF2B50F4CF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9" y="196850"/>
          <a:ext cx="2711451" cy="81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234950</xdr:colOff>
      <xdr:row>0</xdr:row>
      <xdr:rowOff>6350</xdr:rowOff>
    </xdr:from>
    <xdr:to>
      <xdr:col>12</xdr:col>
      <xdr:colOff>327616</xdr:colOff>
      <xdr:row>4</xdr:row>
      <xdr:rowOff>63500</xdr:rowOff>
    </xdr:to>
    <xdr:pic>
      <xdr:nvPicPr>
        <xdr:cNvPr id="3" name="Picture 2">
          <a:extLst>
            <a:ext uri="{FF2B5EF4-FFF2-40B4-BE49-F238E27FC236}">
              <a16:creationId xmlns:a16="http://schemas.microsoft.com/office/drawing/2014/main" id="{FB21CF78-5BD2-4C82-A64F-9440F6DF5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03750" y="6350"/>
          <a:ext cx="1965916" cy="844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2</xdr:row>
      <xdr:rowOff>38100</xdr:rowOff>
    </xdr:from>
    <xdr:to>
      <xdr:col>16</xdr:col>
      <xdr:colOff>120565</xdr:colOff>
      <xdr:row>2</xdr:row>
      <xdr:rowOff>38100</xdr:rowOff>
    </xdr:to>
    <xdr:pic>
      <xdr:nvPicPr>
        <xdr:cNvPr id="2" name="Picture 5" descr="thermic_logo_grey">
          <a:extLst>
            <a:ext uri="{FF2B5EF4-FFF2-40B4-BE49-F238E27FC236}">
              <a16:creationId xmlns:a16="http://schemas.microsoft.com/office/drawing/2014/main" id="{F88211BA-6269-4BA3-9257-0C767506BF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10050" y="330200"/>
          <a:ext cx="1666875" cy="0"/>
        </a:xfrm>
        <a:prstGeom prst="rect">
          <a:avLst/>
        </a:prstGeom>
        <a:noFill/>
        <a:ln w="9525">
          <a:noFill/>
          <a:miter lim="800000"/>
          <a:headEnd/>
          <a:tailEnd/>
        </a:ln>
      </xdr:spPr>
    </xdr:pic>
    <xdr:clientData/>
  </xdr:twoCellAnchor>
  <xdr:twoCellAnchor editAs="oneCell">
    <xdr:from>
      <xdr:col>13</xdr:col>
      <xdr:colOff>139701</xdr:colOff>
      <xdr:row>2</xdr:row>
      <xdr:rowOff>133372</xdr:rowOff>
    </xdr:from>
    <xdr:to>
      <xdr:col>16</xdr:col>
      <xdr:colOff>184151</xdr:colOff>
      <xdr:row>6</xdr:row>
      <xdr:rowOff>87770</xdr:rowOff>
    </xdr:to>
    <xdr:pic>
      <xdr:nvPicPr>
        <xdr:cNvPr id="3" name="Picture 2">
          <a:extLst>
            <a:ext uri="{FF2B5EF4-FFF2-40B4-BE49-F238E27FC236}">
              <a16:creationId xmlns:a16="http://schemas.microsoft.com/office/drawing/2014/main" id="{498B3C7A-46D6-4870-A0E2-9C8883F919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8801" y="450872"/>
          <a:ext cx="2628900" cy="589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226</xdr:row>
      <xdr:rowOff>1</xdr:rowOff>
    </xdr:from>
    <xdr:to>
      <xdr:col>6</xdr:col>
      <xdr:colOff>800100</xdr:colOff>
      <xdr:row>254</xdr:row>
      <xdr:rowOff>38101</xdr:rowOff>
    </xdr:to>
    <xdr:pic>
      <xdr:nvPicPr>
        <xdr:cNvPr id="2" name="Picture 1">
          <a:extLst>
            <a:ext uri="{FF2B5EF4-FFF2-40B4-BE49-F238E27FC236}">
              <a16:creationId xmlns:a16="http://schemas.microsoft.com/office/drawing/2014/main" id="{2E2369F7-02C6-4F10-9F79-C529606D64D4}"/>
            </a:ext>
          </a:extLst>
        </xdr:cNvPr>
        <xdr:cNvPicPr>
          <a:picLocks noChangeAspect="1"/>
        </xdr:cNvPicPr>
      </xdr:nvPicPr>
      <xdr:blipFill>
        <a:blip xmlns:r="http://schemas.openxmlformats.org/officeDocument/2006/relationships" r:embed="rId1"/>
        <a:stretch>
          <a:fillRect/>
        </a:stretch>
      </xdr:blipFill>
      <xdr:spPr>
        <a:xfrm>
          <a:off x="0" y="35941001"/>
          <a:ext cx="5568950" cy="4660900"/>
        </a:xfrm>
        <a:prstGeom prst="rect">
          <a:avLst/>
        </a:prstGeom>
      </xdr:spPr>
    </xdr:pic>
    <xdr:clientData/>
  </xdr:twoCellAnchor>
  <xdr:twoCellAnchor editAs="oneCell">
    <xdr:from>
      <xdr:col>0</xdr:col>
      <xdr:colOff>0</xdr:colOff>
      <xdr:row>256</xdr:row>
      <xdr:rowOff>25400</xdr:rowOff>
    </xdr:from>
    <xdr:to>
      <xdr:col>5</xdr:col>
      <xdr:colOff>730250</xdr:colOff>
      <xdr:row>268</xdr:row>
      <xdr:rowOff>148962</xdr:rowOff>
    </xdr:to>
    <xdr:pic>
      <xdr:nvPicPr>
        <xdr:cNvPr id="3" name="Picture 2">
          <a:extLst>
            <a:ext uri="{FF2B5EF4-FFF2-40B4-BE49-F238E27FC236}">
              <a16:creationId xmlns:a16="http://schemas.microsoft.com/office/drawing/2014/main" id="{362E4FAF-2ECD-4DDB-99C3-F00DF4AC93FD}"/>
            </a:ext>
          </a:extLst>
        </xdr:cNvPr>
        <xdr:cNvPicPr>
          <a:picLocks noChangeAspect="1"/>
        </xdr:cNvPicPr>
      </xdr:nvPicPr>
      <xdr:blipFill>
        <a:blip xmlns:r="http://schemas.openxmlformats.org/officeDocument/2006/relationships" r:embed="rId2"/>
        <a:stretch>
          <a:fillRect/>
        </a:stretch>
      </xdr:blipFill>
      <xdr:spPr>
        <a:xfrm>
          <a:off x="0" y="40925750"/>
          <a:ext cx="4533900" cy="2104762"/>
        </a:xfrm>
        <a:prstGeom prst="rect">
          <a:avLst/>
        </a:prstGeom>
      </xdr:spPr>
    </xdr:pic>
    <xdr:clientData/>
  </xdr:twoCellAnchor>
  <xdr:twoCellAnchor editAs="oneCell">
    <xdr:from>
      <xdr:col>0</xdr:col>
      <xdr:colOff>69849</xdr:colOff>
      <xdr:row>269</xdr:row>
      <xdr:rowOff>31750</xdr:rowOff>
    </xdr:from>
    <xdr:to>
      <xdr:col>5</xdr:col>
      <xdr:colOff>269896</xdr:colOff>
      <xdr:row>290</xdr:row>
      <xdr:rowOff>120650</xdr:rowOff>
    </xdr:to>
    <xdr:pic>
      <xdr:nvPicPr>
        <xdr:cNvPr id="4" name="Picture 3">
          <a:extLst>
            <a:ext uri="{FF2B5EF4-FFF2-40B4-BE49-F238E27FC236}">
              <a16:creationId xmlns:a16="http://schemas.microsoft.com/office/drawing/2014/main" id="{41259F14-2739-4659-865B-BF42DD99E10D}"/>
            </a:ext>
          </a:extLst>
        </xdr:cNvPr>
        <xdr:cNvPicPr>
          <a:picLocks noChangeAspect="1"/>
        </xdr:cNvPicPr>
      </xdr:nvPicPr>
      <xdr:blipFill>
        <a:blip xmlns:r="http://schemas.openxmlformats.org/officeDocument/2006/relationships" r:embed="rId3"/>
        <a:stretch>
          <a:fillRect/>
        </a:stretch>
      </xdr:blipFill>
      <xdr:spPr>
        <a:xfrm>
          <a:off x="69849" y="43078400"/>
          <a:ext cx="4003697" cy="3556000"/>
        </a:xfrm>
        <a:prstGeom prst="rect">
          <a:avLst/>
        </a:prstGeom>
      </xdr:spPr>
    </xdr:pic>
    <xdr:clientData/>
  </xdr:twoCellAnchor>
  <xdr:twoCellAnchor editAs="oneCell">
    <xdr:from>
      <xdr:col>0</xdr:col>
      <xdr:colOff>241300</xdr:colOff>
      <xdr:row>20</xdr:row>
      <xdr:rowOff>88900</xdr:rowOff>
    </xdr:from>
    <xdr:to>
      <xdr:col>8</xdr:col>
      <xdr:colOff>527050</xdr:colOff>
      <xdr:row>45</xdr:row>
      <xdr:rowOff>38616</xdr:rowOff>
    </xdr:to>
    <xdr:pic>
      <xdr:nvPicPr>
        <xdr:cNvPr id="5" name="Picture 4">
          <a:extLst>
            <a:ext uri="{FF2B5EF4-FFF2-40B4-BE49-F238E27FC236}">
              <a16:creationId xmlns:a16="http://schemas.microsoft.com/office/drawing/2014/main" id="{652C534B-894F-4F6C-8B0D-D41368237567}"/>
            </a:ext>
          </a:extLst>
        </xdr:cNvPr>
        <xdr:cNvPicPr>
          <a:picLocks noChangeAspect="1"/>
        </xdr:cNvPicPr>
      </xdr:nvPicPr>
      <xdr:blipFill>
        <a:blip xmlns:r="http://schemas.openxmlformats.org/officeDocument/2006/relationships" r:embed="rId4"/>
        <a:stretch>
          <a:fillRect/>
        </a:stretch>
      </xdr:blipFill>
      <xdr:spPr>
        <a:xfrm>
          <a:off x="241300" y="2184400"/>
          <a:ext cx="6654800" cy="4077216"/>
        </a:xfrm>
        <a:prstGeom prst="rect">
          <a:avLst/>
        </a:prstGeom>
      </xdr:spPr>
    </xdr:pic>
    <xdr:clientData/>
  </xdr:twoCellAnchor>
  <xdr:twoCellAnchor editAs="oneCell">
    <xdr:from>
      <xdr:col>0</xdr:col>
      <xdr:colOff>0</xdr:colOff>
      <xdr:row>46</xdr:row>
      <xdr:rowOff>38100</xdr:rowOff>
    </xdr:from>
    <xdr:to>
      <xdr:col>8</xdr:col>
      <xdr:colOff>31750</xdr:colOff>
      <xdr:row>62</xdr:row>
      <xdr:rowOff>120650</xdr:rowOff>
    </xdr:to>
    <xdr:pic>
      <xdr:nvPicPr>
        <xdr:cNvPr id="6" name="Picture 5">
          <a:extLst>
            <a:ext uri="{FF2B5EF4-FFF2-40B4-BE49-F238E27FC236}">
              <a16:creationId xmlns:a16="http://schemas.microsoft.com/office/drawing/2014/main" id="{F0384E06-0F0B-4109-ABCC-929310377441}"/>
            </a:ext>
          </a:extLst>
        </xdr:cNvPr>
        <xdr:cNvPicPr>
          <a:picLocks noChangeAspect="1"/>
        </xdr:cNvPicPr>
      </xdr:nvPicPr>
      <xdr:blipFill>
        <a:blip xmlns:r="http://schemas.openxmlformats.org/officeDocument/2006/relationships" r:embed="rId5"/>
        <a:stretch>
          <a:fillRect/>
        </a:stretch>
      </xdr:blipFill>
      <xdr:spPr>
        <a:xfrm>
          <a:off x="0" y="8848725"/>
          <a:ext cx="6089650" cy="3130550"/>
        </a:xfrm>
        <a:prstGeom prst="rect">
          <a:avLst/>
        </a:prstGeom>
      </xdr:spPr>
    </xdr:pic>
    <xdr:clientData/>
  </xdr:twoCellAnchor>
  <xdr:twoCellAnchor editAs="oneCell">
    <xdr:from>
      <xdr:col>0</xdr:col>
      <xdr:colOff>19051</xdr:colOff>
      <xdr:row>64</xdr:row>
      <xdr:rowOff>120650</xdr:rowOff>
    </xdr:from>
    <xdr:to>
      <xdr:col>8</xdr:col>
      <xdr:colOff>412751</xdr:colOff>
      <xdr:row>80</xdr:row>
      <xdr:rowOff>86070</xdr:rowOff>
    </xdr:to>
    <xdr:pic>
      <xdr:nvPicPr>
        <xdr:cNvPr id="7" name="Picture 6">
          <a:extLst>
            <a:ext uri="{FF2B5EF4-FFF2-40B4-BE49-F238E27FC236}">
              <a16:creationId xmlns:a16="http://schemas.microsoft.com/office/drawing/2014/main" id="{BCE229EB-ACAC-40D7-821D-7D2F5546A163}"/>
            </a:ext>
          </a:extLst>
        </xdr:cNvPr>
        <xdr:cNvPicPr>
          <a:picLocks noChangeAspect="1"/>
        </xdr:cNvPicPr>
      </xdr:nvPicPr>
      <xdr:blipFill>
        <a:blip xmlns:r="http://schemas.openxmlformats.org/officeDocument/2006/relationships" r:embed="rId6"/>
        <a:stretch>
          <a:fillRect/>
        </a:stretch>
      </xdr:blipFill>
      <xdr:spPr>
        <a:xfrm>
          <a:off x="19051" y="9499600"/>
          <a:ext cx="6762750" cy="2378420"/>
        </a:xfrm>
        <a:prstGeom prst="rect">
          <a:avLst/>
        </a:prstGeom>
      </xdr:spPr>
    </xdr:pic>
    <xdr:clientData/>
  </xdr:twoCellAnchor>
  <xdr:twoCellAnchor editAs="oneCell">
    <xdr:from>
      <xdr:col>0</xdr:col>
      <xdr:colOff>12700</xdr:colOff>
      <xdr:row>81</xdr:row>
      <xdr:rowOff>0</xdr:rowOff>
    </xdr:from>
    <xdr:to>
      <xdr:col>0</xdr:col>
      <xdr:colOff>825500</xdr:colOff>
      <xdr:row>82</xdr:row>
      <xdr:rowOff>44449</xdr:rowOff>
    </xdr:to>
    <xdr:pic>
      <xdr:nvPicPr>
        <xdr:cNvPr id="8" name="Picture 7">
          <a:extLst>
            <a:ext uri="{FF2B5EF4-FFF2-40B4-BE49-F238E27FC236}">
              <a16:creationId xmlns:a16="http://schemas.microsoft.com/office/drawing/2014/main" id="{00E407E8-F303-416A-9D38-7B56497E038E}"/>
            </a:ext>
          </a:extLst>
        </xdr:cNvPr>
        <xdr:cNvPicPr>
          <a:picLocks noChangeAspect="1"/>
        </xdr:cNvPicPr>
      </xdr:nvPicPr>
      <xdr:blipFill>
        <a:blip xmlns:r="http://schemas.openxmlformats.org/officeDocument/2006/relationships" r:embed="rId7"/>
        <a:stretch>
          <a:fillRect/>
        </a:stretch>
      </xdr:blipFill>
      <xdr:spPr>
        <a:xfrm>
          <a:off x="12700" y="11963400"/>
          <a:ext cx="812800" cy="209549"/>
        </a:xfrm>
        <a:prstGeom prst="rect">
          <a:avLst/>
        </a:prstGeom>
      </xdr:spPr>
    </xdr:pic>
    <xdr:clientData/>
  </xdr:twoCellAnchor>
  <xdr:twoCellAnchor editAs="oneCell">
    <xdr:from>
      <xdr:col>0</xdr:col>
      <xdr:colOff>0</xdr:colOff>
      <xdr:row>82</xdr:row>
      <xdr:rowOff>0</xdr:rowOff>
    </xdr:from>
    <xdr:to>
      <xdr:col>7</xdr:col>
      <xdr:colOff>546100</xdr:colOff>
      <xdr:row>87</xdr:row>
      <xdr:rowOff>0</xdr:rowOff>
    </xdr:to>
    <xdr:pic>
      <xdr:nvPicPr>
        <xdr:cNvPr id="9" name="Picture 8">
          <a:extLst>
            <a:ext uri="{FF2B5EF4-FFF2-40B4-BE49-F238E27FC236}">
              <a16:creationId xmlns:a16="http://schemas.microsoft.com/office/drawing/2014/main" id="{1D535D2B-A6B1-43E7-A7BB-8CD4AFFDF517}"/>
            </a:ext>
          </a:extLst>
        </xdr:cNvPr>
        <xdr:cNvPicPr>
          <a:picLocks noChangeAspect="1"/>
        </xdr:cNvPicPr>
      </xdr:nvPicPr>
      <xdr:blipFill>
        <a:blip xmlns:r="http://schemas.openxmlformats.org/officeDocument/2006/relationships" r:embed="rId8"/>
        <a:stretch>
          <a:fillRect/>
        </a:stretch>
      </xdr:blipFill>
      <xdr:spPr>
        <a:xfrm>
          <a:off x="0" y="12128500"/>
          <a:ext cx="6172200" cy="825500"/>
        </a:xfrm>
        <a:prstGeom prst="rect">
          <a:avLst/>
        </a:prstGeom>
      </xdr:spPr>
    </xdr:pic>
    <xdr:clientData/>
  </xdr:twoCellAnchor>
  <xdr:twoCellAnchor editAs="oneCell">
    <xdr:from>
      <xdr:col>0</xdr:col>
      <xdr:colOff>19050</xdr:colOff>
      <xdr:row>88</xdr:row>
      <xdr:rowOff>0</xdr:rowOff>
    </xdr:from>
    <xdr:to>
      <xdr:col>1</xdr:col>
      <xdr:colOff>82550</xdr:colOff>
      <xdr:row>89</xdr:row>
      <xdr:rowOff>8881</xdr:rowOff>
    </xdr:to>
    <xdr:pic>
      <xdr:nvPicPr>
        <xdr:cNvPr id="10" name="Picture 9">
          <a:extLst>
            <a:ext uri="{FF2B5EF4-FFF2-40B4-BE49-F238E27FC236}">
              <a16:creationId xmlns:a16="http://schemas.microsoft.com/office/drawing/2014/main" id="{F02081D3-EC04-4D95-A97D-7C12FFC5CDE0}"/>
            </a:ext>
          </a:extLst>
        </xdr:cNvPr>
        <xdr:cNvPicPr>
          <a:picLocks noChangeAspect="1"/>
        </xdr:cNvPicPr>
      </xdr:nvPicPr>
      <xdr:blipFill>
        <a:blip xmlns:r="http://schemas.openxmlformats.org/officeDocument/2006/relationships" r:embed="rId9"/>
        <a:stretch>
          <a:fillRect/>
        </a:stretch>
      </xdr:blipFill>
      <xdr:spPr>
        <a:xfrm>
          <a:off x="19050" y="13125450"/>
          <a:ext cx="1428750" cy="173981"/>
        </a:xfrm>
        <a:prstGeom prst="rect">
          <a:avLst/>
        </a:prstGeom>
      </xdr:spPr>
    </xdr:pic>
    <xdr:clientData/>
  </xdr:twoCellAnchor>
  <xdr:twoCellAnchor editAs="oneCell">
    <xdr:from>
      <xdr:col>0</xdr:col>
      <xdr:colOff>0</xdr:colOff>
      <xdr:row>100</xdr:row>
      <xdr:rowOff>0</xdr:rowOff>
    </xdr:from>
    <xdr:to>
      <xdr:col>0</xdr:col>
      <xdr:colOff>996950</xdr:colOff>
      <xdr:row>101</xdr:row>
      <xdr:rowOff>64937</xdr:rowOff>
    </xdr:to>
    <xdr:pic>
      <xdr:nvPicPr>
        <xdr:cNvPr id="12" name="Picture 11">
          <a:extLst>
            <a:ext uri="{FF2B5EF4-FFF2-40B4-BE49-F238E27FC236}">
              <a16:creationId xmlns:a16="http://schemas.microsoft.com/office/drawing/2014/main" id="{28811D4C-BCBF-4C56-882C-B924AEE72BB1}"/>
            </a:ext>
          </a:extLst>
        </xdr:cNvPr>
        <xdr:cNvPicPr>
          <a:picLocks noChangeAspect="1"/>
        </xdr:cNvPicPr>
      </xdr:nvPicPr>
      <xdr:blipFill>
        <a:blip xmlns:r="http://schemas.openxmlformats.org/officeDocument/2006/relationships" r:embed="rId10"/>
        <a:stretch>
          <a:fillRect/>
        </a:stretch>
      </xdr:blipFill>
      <xdr:spPr>
        <a:xfrm>
          <a:off x="0" y="15106650"/>
          <a:ext cx="996950" cy="230037"/>
        </a:xfrm>
        <a:prstGeom prst="rect">
          <a:avLst/>
        </a:prstGeom>
      </xdr:spPr>
    </xdr:pic>
    <xdr:clientData/>
  </xdr:twoCellAnchor>
  <xdr:twoCellAnchor editAs="oneCell">
    <xdr:from>
      <xdr:col>0</xdr:col>
      <xdr:colOff>82550</xdr:colOff>
      <xdr:row>102</xdr:row>
      <xdr:rowOff>0</xdr:rowOff>
    </xdr:from>
    <xdr:to>
      <xdr:col>7</xdr:col>
      <xdr:colOff>577850</xdr:colOff>
      <xdr:row>122</xdr:row>
      <xdr:rowOff>98000</xdr:rowOff>
    </xdr:to>
    <xdr:pic>
      <xdr:nvPicPr>
        <xdr:cNvPr id="13" name="Picture 12">
          <a:extLst>
            <a:ext uri="{FF2B5EF4-FFF2-40B4-BE49-F238E27FC236}">
              <a16:creationId xmlns:a16="http://schemas.microsoft.com/office/drawing/2014/main" id="{00C19466-368C-4D6D-9465-BF2410C86D7A}"/>
            </a:ext>
          </a:extLst>
        </xdr:cNvPr>
        <xdr:cNvPicPr>
          <a:picLocks noChangeAspect="1"/>
        </xdr:cNvPicPr>
      </xdr:nvPicPr>
      <xdr:blipFill>
        <a:blip xmlns:r="http://schemas.openxmlformats.org/officeDocument/2006/relationships" r:embed="rId11"/>
        <a:stretch>
          <a:fillRect/>
        </a:stretch>
      </xdr:blipFill>
      <xdr:spPr>
        <a:xfrm>
          <a:off x="82550" y="15436850"/>
          <a:ext cx="6121400" cy="3400000"/>
        </a:xfrm>
        <a:prstGeom prst="rect">
          <a:avLst/>
        </a:prstGeom>
      </xdr:spPr>
    </xdr:pic>
    <xdr:clientData/>
  </xdr:twoCellAnchor>
  <xdr:twoCellAnchor editAs="oneCell">
    <xdr:from>
      <xdr:col>0</xdr:col>
      <xdr:colOff>0</xdr:colOff>
      <xdr:row>155</xdr:row>
      <xdr:rowOff>21168</xdr:rowOff>
    </xdr:from>
    <xdr:to>
      <xdr:col>1</xdr:col>
      <xdr:colOff>0</xdr:colOff>
      <xdr:row>156</xdr:row>
      <xdr:rowOff>114300</xdr:rowOff>
    </xdr:to>
    <xdr:pic>
      <xdr:nvPicPr>
        <xdr:cNvPr id="15" name="Picture 14">
          <a:extLst>
            <a:ext uri="{FF2B5EF4-FFF2-40B4-BE49-F238E27FC236}">
              <a16:creationId xmlns:a16="http://schemas.microsoft.com/office/drawing/2014/main" id="{60F31813-31FD-4D28-91AB-A8C4D4E4C57E}"/>
            </a:ext>
          </a:extLst>
        </xdr:cNvPr>
        <xdr:cNvPicPr>
          <a:picLocks noChangeAspect="1"/>
        </xdr:cNvPicPr>
      </xdr:nvPicPr>
      <xdr:blipFill>
        <a:blip xmlns:r="http://schemas.openxmlformats.org/officeDocument/2006/relationships" r:embed="rId12"/>
        <a:stretch>
          <a:fillRect/>
        </a:stretch>
      </xdr:blipFill>
      <xdr:spPr>
        <a:xfrm>
          <a:off x="0" y="24214668"/>
          <a:ext cx="1365250" cy="258232"/>
        </a:xfrm>
        <a:prstGeom prst="rect">
          <a:avLst/>
        </a:prstGeom>
      </xdr:spPr>
    </xdr:pic>
    <xdr:clientData/>
  </xdr:twoCellAnchor>
  <xdr:twoCellAnchor editAs="oneCell">
    <xdr:from>
      <xdr:col>0</xdr:col>
      <xdr:colOff>101600</xdr:colOff>
      <xdr:row>157</xdr:row>
      <xdr:rowOff>76200</xdr:rowOff>
    </xdr:from>
    <xdr:to>
      <xdr:col>7</xdr:col>
      <xdr:colOff>615950</xdr:colOff>
      <xdr:row>187</xdr:row>
      <xdr:rowOff>76199</xdr:rowOff>
    </xdr:to>
    <xdr:pic>
      <xdr:nvPicPr>
        <xdr:cNvPr id="16" name="Picture 15">
          <a:extLst>
            <a:ext uri="{FF2B5EF4-FFF2-40B4-BE49-F238E27FC236}">
              <a16:creationId xmlns:a16="http://schemas.microsoft.com/office/drawing/2014/main" id="{F5F6BF18-8DB1-4CCD-A587-45DA71DFAFD6}"/>
            </a:ext>
          </a:extLst>
        </xdr:cNvPr>
        <xdr:cNvPicPr>
          <a:picLocks noChangeAspect="1"/>
        </xdr:cNvPicPr>
      </xdr:nvPicPr>
      <xdr:blipFill>
        <a:blip xmlns:r="http://schemas.openxmlformats.org/officeDocument/2006/relationships" r:embed="rId13"/>
        <a:stretch>
          <a:fillRect/>
        </a:stretch>
      </xdr:blipFill>
      <xdr:spPr>
        <a:xfrm>
          <a:off x="101600" y="24599900"/>
          <a:ext cx="6178550" cy="4952999"/>
        </a:xfrm>
        <a:prstGeom prst="rect">
          <a:avLst/>
        </a:prstGeom>
      </xdr:spPr>
    </xdr:pic>
    <xdr:clientData/>
  </xdr:twoCellAnchor>
  <xdr:twoCellAnchor editAs="oneCell">
    <xdr:from>
      <xdr:col>0</xdr:col>
      <xdr:colOff>1</xdr:colOff>
      <xdr:row>189</xdr:row>
      <xdr:rowOff>0</xdr:rowOff>
    </xdr:from>
    <xdr:to>
      <xdr:col>1</xdr:col>
      <xdr:colOff>44451</xdr:colOff>
      <xdr:row>189</xdr:row>
      <xdr:rowOff>131572</xdr:rowOff>
    </xdr:to>
    <xdr:pic>
      <xdr:nvPicPr>
        <xdr:cNvPr id="17" name="Picture 16">
          <a:extLst>
            <a:ext uri="{FF2B5EF4-FFF2-40B4-BE49-F238E27FC236}">
              <a16:creationId xmlns:a16="http://schemas.microsoft.com/office/drawing/2014/main" id="{41588001-5A70-4DF6-9875-A47B26640E1E}"/>
            </a:ext>
          </a:extLst>
        </xdr:cNvPr>
        <xdr:cNvPicPr>
          <a:picLocks noChangeAspect="1"/>
        </xdr:cNvPicPr>
      </xdr:nvPicPr>
      <xdr:blipFill>
        <a:blip xmlns:r="http://schemas.openxmlformats.org/officeDocument/2006/relationships" r:embed="rId14"/>
        <a:stretch>
          <a:fillRect/>
        </a:stretch>
      </xdr:blipFill>
      <xdr:spPr>
        <a:xfrm>
          <a:off x="1" y="29813250"/>
          <a:ext cx="1409700" cy="131572"/>
        </a:xfrm>
        <a:prstGeom prst="rect">
          <a:avLst/>
        </a:prstGeom>
      </xdr:spPr>
    </xdr:pic>
    <xdr:clientData/>
  </xdr:twoCellAnchor>
  <xdr:twoCellAnchor editAs="oneCell">
    <xdr:from>
      <xdr:col>0</xdr:col>
      <xdr:colOff>19050</xdr:colOff>
      <xdr:row>197</xdr:row>
      <xdr:rowOff>6350</xdr:rowOff>
    </xdr:from>
    <xdr:to>
      <xdr:col>1</xdr:col>
      <xdr:colOff>3175</xdr:colOff>
      <xdr:row>197</xdr:row>
      <xdr:rowOff>119117</xdr:rowOff>
    </xdr:to>
    <xdr:pic>
      <xdr:nvPicPr>
        <xdr:cNvPr id="19" name="Picture 18">
          <a:extLst>
            <a:ext uri="{FF2B5EF4-FFF2-40B4-BE49-F238E27FC236}">
              <a16:creationId xmlns:a16="http://schemas.microsoft.com/office/drawing/2014/main" id="{1396D23D-F5EF-4439-81BB-A13A095C2DE3}"/>
            </a:ext>
          </a:extLst>
        </xdr:cNvPr>
        <xdr:cNvPicPr>
          <a:picLocks noChangeAspect="1"/>
        </xdr:cNvPicPr>
      </xdr:nvPicPr>
      <xdr:blipFill>
        <a:blip xmlns:r="http://schemas.openxmlformats.org/officeDocument/2006/relationships" r:embed="rId15"/>
        <a:stretch>
          <a:fillRect/>
        </a:stretch>
      </xdr:blipFill>
      <xdr:spPr>
        <a:xfrm>
          <a:off x="19050" y="31146750"/>
          <a:ext cx="1308100" cy="112767"/>
        </a:xfrm>
        <a:prstGeom prst="rect">
          <a:avLst/>
        </a:prstGeom>
      </xdr:spPr>
    </xdr:pic>
    <xdr:clientData/>
  </xdr:twoCellAnchor>
  <xdr:twoCellAnchor editAs="oneCell">
    <xdr:from>
      <xdr:col>0</xdr:col>
      <xdr:colOff>0</xdr:colOff>
      <xdr:row>198</xdr:row>
      <xdr:rowOff>0</xdr:rowOff>
    </xdr:from>
    <xdr:to>
      <xdr:col>7</xdr:col>
      <xdr:colOff>660400</xdr:colOff>
      <xdr:row>221</xdr:row>
      <xdr:rowOff>44450</xdr:rowOff>
    </xdr:to>
    <xdr:pic>
      <xdr:nvPicPr>
        <xdr:cNvPr id="20" name="Picture 19">
          <a:extLst>
            <a:ext uri="{FF2B5EF4-FFF2-40B4-BE49-F238E27FC236}">
              <a16:creationId xmlns:a16="http://schemas.microsoft.com/office/drawing/2014/main" id="{E38B5D7F-08E4-44AE-A475-B6D2C1946A05}"/>
            </a:ext>
          </a:extLst>
        </xdr:cNvPr>
        <xdr:cNvPicPr>
          <a:picLocks noChangeAspect="1"/>
        </xdr:cNvPicPr>
      </xdr:nvPicPr>
      <xdr:blipFill>
        <a:blip xmlns:r="http://schemas.openxmlformats.org/officeDocument/2006/relationships" r:embed="rId16"/>
        <a:stretch>
          <a:fillRect/>
        </a:stretch>
      </xdr:blipFill>
      <xdr:spPr>
        <a:xfrm>
          <a:off x="0" y="31305500"/>
          <a:ext cx="6324600" cy="3841750"/>
        </a:xfrm>
        <a:prstGeom prst="rect">
          <a:avLst/>
        </a:prstGeom>
      </xdr:spPr>
    </xdr:pic>
    <xdr:clientData/>
  </xdr:twoCellAnchor>
  <xdr:twoCellAnchor editAs="oneCell">
    <xdr:from>
      <xdr:col>0</xdr:col>
      <xdr:colOff>1</xdr:colOff>
      <xdr:row>223</xdr:row>
      <xdr:rowOff>63500</xdr:rowOff>
    </xdr:from>
    <xdr:to>
      <xdr:col>0</xdr:col>
      <xdr:colOff>1231901</xdr:colOff>
      <xdr:row>224</xdr:row>
      <xdr:rowOff>120651</xdr:rowOff>
    </xdr:to>
    <xdr:pic>
      <xdr:nvPicPr>
        <xdr:cNvPr id="21" name="Picture 20">
          <a:extLst>
            <a:ext uri="{FF2B5EF4-FFF2-40B4-BE49-F238E27FC236}">
              <a16:creationId xmlns:a16="http://schemas.microsoft.com/office/drawing/2014/main" id="{C6B35B3F-BCF7-4D0A-A591-220AAB70BFD7}"/>
            </a:ext>
          </a:extLst>
        </xdr:cNvPr>
        <xdr:cNvPicPr>
          <a:picLocks noChangeAspect="1"/>
        </xdr:cNvPicPr>
      </xdr:nvPicPr>
      <xdr:blipFill>
        <a:blip xmlns:r="http://schemas.openxmlformats.org/officeDocument/2006/relationships" r:embed="rId17"/>
        <a:stretch>
          <a:fillRect/>
        </a:stretch>
      </xdr:blipFill>
      <xdr:spPr>
        <a:xfrm>
          <a:off x="1" y="35502850"/>
          <a:ext cx="1231900" cy="222251"/>
        </a:xfrm>
        <a:prstGeom prst="rect">
          <a:avLst/>
        </a:prstGeom>
      </xdr:spPr>
    </xdr:pic>
    <xdr:clientData/>
  </xdr:twoCellAnchor>
  <xdr:twoCellAnchor editAs="oneCell">
    <xdr:from>
      <xdr:col>0</xdr:col>
      <xdr:colOff>82551</xdr:colOff>
      <xdr:row>292</xdr:row>
      <xdr:rowOff>50800</xdr:rowOff>
    </xdr:from>
    <xdr:to>
      <xdr:col>2</xdr:col>
      <xdr:colOff>400051</xdr:colOff>
      <xdr:row>293</xdr:row>
      <xdr:rowOff>126126</xdr:rowOff>
    </xdr:to>
    <xdr:pic>
      <xdr:nvPicPr>
        <xdr:cNvPr id="22" name="Picture 21">
          <a:extLst>
            <a:ext uri="{FF2B5EF4-FFF2-40B4-BE49-F238E27FC236}">
              <a16:creationId xmlns:a16="http://schemas.microsoft.com/office/drawing/2014/main" id="{7A7D0C08-BD9E-4FB7-84B8-612A0B12BF17}"/>
            </a:ext>
          </a:extLst>
        </xdr:cNvPr>
        <xdr:cNvPicPr>
          <a:picLocks noChangeAspect="1"/>
        </xdr:cNvPicPr>
      </xdr:nvPicPr>
      <xdr:blipFill>
        <a:blip xmlns:r="http://schemas.openxmlformats.org/officeDocument/2006/relationships" r:embed="rId18"/>
        <a:stretch>
          <a:fillRect/>
        </a:stretch>
      </xdr:blipFill>
      <xdr:spPr>
        <a:xfrm>
          <a:off x="82551" y="46901100"/>
          <a:ext cx="2292350" cy="240426"/>
        </a:xfrm>
        <a:prstGeom prst="rect">
          <a:avLst/>
        </a:prstGeom>
      </xdr:spPr>
    </xdr:pic>
    <xdr:clientData/>
  </xdr:twoCellAnchor>
  <xdr:twoCellAnchor editAs="oneCell">
    <xdr:from>
      <xdr:col>0</xdr:col>
      <xdr:colOff>1</xdr:colOff>
      <xdr:row>294</xdr:row>
      <xdr:rowOff>0</xdr:rowOff>
    </xdr:from>
    <xdr:to>
      <xdr:col>7</xdr:col>
      <xdr:colOff>577851</xdr:colOff>
      <xdr:row>308</xdr:row>
      <xdr:rowOff>60029</xdr:rowOff>
    </xdr:to>
    <xdr:pic>
      <xdr:nvPicPr>
        <xdr:cNvPr id="23" name="Picture 22">
          <a:extLst>
            <a:ext uri="{FF2B5EF4-FFF2-40B4-BE49-F238E27FC236}">
              <a16:creationId xmlns:a16="http://schemas.microsoft.com/office/drawing/2014/main" id="{00487B36-1DE7-4AB7-B111-3AB85CEF1C68}"/>
            </a:ext>
          </a:extLst>
        </xdr:cNvPr>
        <xdr:cNvPicPr>
          <a:picLocks noChangeAspect="1"/>
        </xdr:cNvPicPr>
      </xdr:nvPicPr>
      <xdr:blipFill>
        <a:blip xmlns:r="http://schemas.openxmlformats.org/officeDocument/2006/relationships" r:embed="rId19"/>
        <a:stretch>
          <a:fillRect/>
        </a:stretch>
      </xdr:blipFill>
      <xdr:spPr>
        <a:xfrm>
          <a:off x="1" y="47186850"/>
          <a:ext cx="6203950" cy="2371429"/>
        </a:xfrm>
        <a:prstGeom prst="rect">
          <a:avLst/>
        </a:prstGeom>
      </xdr:spPr>
    </xdr:pic>
    <xdr:clientData/>
  </xdr:twoCellAnchor>
  <xdr:twoCellAnchor editAs="oneCell">
    <xdr:from>
      <xdr:col>0</xdr:col>
      <xdr:colOff>0</xdr:colOff>
      <xdr:row>310</xdr:row>
      <xdr:rowOff>120650</xdr:rowOff>
    </xdr:from>
    <xdr:to>
      <xdr:col>7</xdr:col>
      <xdr:colOff>603250</xdr:colOff>
      <xdr:row>331</xdr:row>
      <xdr:rowOff>63074</xdr:rowOff>
    </xdr:to>
    <xdr:pic>
      <xdr:nvPicPr>
        <xdr:cNvPr id="24" name="Picture 23">
          <a:extLst>
            <a:ext uri="{FF2B5EF4-FFF2-40B4-BE49-F238E27FC236}">
              <a16:creationId xmlns:a16="http://schemas.microsoft.com/office/drawing/2014/main" id="{095B7946-E660-4B4B-81AE-F7B1989C4C47}"/>
            </a:ext>
          </a:extLst>
        </xdr:cNvPr>
        <xdr:cNvPicPr>
          <a:picLocks noChangeAspect="1"/>
        </xdr:cNvPicPr>
      </xdr:nvPicPr>
      <xdr:blipFill>
        <a:blip xmlns:r="http://schemas.openxmlformats.org/officeDocument/2006/relationships" r:embed="rId20"/>
        <a:stretch>
          <a:fillRect/>
        </a:stretch>
      </xdr:blipFill>
      <xdr:spPr>
        <a:xfrm>
          <a:off x="0" y="49955450"/>
          <a:ext cx="6229350" cy="3409524"/>
        </a:xfrm>
        <a:prstGeom prst="rect">
          <a:avLst/>
        </a:prstGeom>
      </xdr:spPr>
    </xdr:pic>
    <xdr:clientData/>
  </xdr:twoCellAnchor>
  <xdr:twoCellAnchor editAs="oneCell">
    <xdr:from>
      <xdr:col>0</xdr:col>
      <xdr:colOff>50801</xdr:colOff>
      <xdr:row>332</xdr:row>
      <xdr:rowOff>12700</xdr:rowOff>
    </xdr:from>
    <xdr:to>
      <xdr:col>7</xdr:col>
      <xdr:colOff>565150</xdr:colOff>
      <xdr:row>358</xdr:row>
      <xdr:rowOff>120100</xdr:rowOff>
    </xdr:to>
    <xdr:pic>
      <xdr:nvPicPr>
        <xdr:cNvPr id="25" name="Picture 24">
          <a:extLst>
            <a:ext uri="{FF2B5EF4-FFF2-40B4-BE49-F238E27FC236}">
              <a16:creationId xmlns:a16="http://schemas.microsoft.com/office/drawing/2014/main" id="{2A8C74A1-D108-4A6C-9756-CF28B5AE3D18}"/>
            </a:ext>
          </a:extLst>
        </xdr:cNvPr>
        <xdr:cNvPicPr>
          <a:picLocks noChangeAspect="1"/>
        </xdr:cNvPicPr>
      </xdr:nvPicPr>
      <xdr:blipFill>
        <a:blip xmlns:r="http://schemas.openxmlformats.org/officeDocument/2006/relationships" r:embed="rId21"/>
        <a:stretch>
          <a:fillRect/>
        </a:stretch>
      </xdr:blipFill>
      <xdr:spPr>
        <a:xfrm>
          <a:off x="50801" y="53486050"/>
          <a:ext cx="6140449" cy="4400000"/>
        </a:xfrm>
        <a:prstGeom prst="rect">
          <a:avLst/>
        </a:prstGeom>
      </xdr:spPr>
    </xdr:pic>
    <xdr:clientData/>
  </xdr:twoCellAnchor>
  <xdr:twoCellAnchor editAs="oneCell">
    <xdr:from>
      <xdr:col>0</xdr:col>
      <xdr:colOff>1</xdr:colOff>
      <xdr:row>359</xdr:row>
      <xdr:rowOff>0</xdr:rowOff>
    </xdr:from>
    <xdr:to>
      <xdr:col>5</xdr:col>
      <xdr:colOff>822326</xdr:colOff>
      <xdr:row>373</xdr:row>
      <xdr:rowOff>12409</xdr:rowOff>
    </xdr:to>
    <xdr:pic>
      <xdr:nvPicPr>
        <xdr:cNvPr id="26" name="Picture 25">
          <a:extLst>
            <a:ext uri="{FF2B5EF4-FFF2-40B4-BE49-F238E27FC236}">
              <a16:creationId xmlns:a16="http://schemas.microsoft.com/office/drawing/2014/main" id="{A9299656-B4AF-49FB-8272-CB7165DE6FD4}"/>
            </a:ext>
          </a:extLst>
        </xdr:cNvPr>
        <xdr:cNvPicPr>
          <a:picLocks noChangeAspect="1"/>
        </xdr:cNvPicPr>
      </xdr:nvPicPr>
      <xdr:blipFill>
        <a:blip xmlns:r="http://schemas.openxmlformats.org/officeDocument/2006/relationships" r:embed="rId22"/>
        <a:stretch>
          <a:fillRect/>
        </a:stretch>
      </xdr:blipFill>
      <xdr:spPr>
        <a:xfrm>
          <a:off x="1" y="57931050"/>
          <a:ext cx="4667250" cy="2323809"/>
        </a:xfrm>
        <a:prstGeom prst="rect">
          <a:avLst/>
        </a:prstGeom>
      </xdr:spPr>
    </xdr:pic>
    <xdr:clientData/>
  </xdr:twoCellAnchor>
  <xdr:twoCellAnchor editAs="oneCell">
    <xdr:from>
      <xdr:col>6</xdr:col>
      <xdr:colOff>76200</xdr:colOff>
      <xdr:row>359</xdr:row>
      <xdr:rowOff>12700</xdr:rowOff>
    </xdr:from>
    <xdr:to>
      <xdr:col>8</xdr:col>
      <xdr:colOff>0</xdr:colOff>
      <xdr:row>373</xdr:row>
      <xdr:rowOff>107950</xdr:rowOff>
    </xdr:to>
    <xdr:pic>
      <xdr:nvPicPr>
        <xdr:cNvPr id="27" name="Picture 26">
          <a:extLst>
            <a:ext uri="{FF2B5EF4-FFF2-40B4-BE49-F238E27FC236}">
              <a16:creationId xmlns:a16="http://schemas.microsoft.com/office/drawing/2014/main" id="{C512FAE9-A662-45F3-B48C-DB2AC43FF984}"/>
            </a:ext>
          </a:extLst>
        </xdr:cNvPr>
        <xdr:cNvPicPr>
          <a:picLocks noChangeAspect="1"/>
        </xdr:cNvPicPr>
      </xdr:nvPicPr>
      <xdr:blipFill>
        <a:blip xmlns:r="http://schemas.openxmlformats.org/officeDocument/2006/relationships" r:embed="rId23"/>
        <a:stretch>
          <a:fillRect/>
        </a:stretch>
      </xdr:blipFill>
      <xdr:spPr>
        <a:xfrm>
          <a:off x="4711700" y="57943750"/>
          <a:ext cx="1562100" cy="2406650"/>
        </a:xfrm>
        <a:prstGeom prst="rect">
          <a:avLst/>
        </a:prstGeom>
      </xdr:spPr>
    </xdr:pic>
    <xdr:clientData/>
  </xdr:twoCellAnchor>
  <xdr:twoCellAnchor editAs="oneCell">
    <xdr:from>
      <xdr:col>0</xdr:col>
      <xdr:colOff>0</xdr:colOff>
      <xdr:row>89</xdr:row>
      <xdr:rowOff>0</xdr:rowOff>
    </xdr:from>
    <xdr:to>
      <xdr:col>7</xdr:col>
      <xdr:colOff>612775</xdr:colOff>
      <xdr:row>99</xdr:row>
      <xdr:rowOff>39435</xdr:rowOff>
    </xdr:to>
    <xdr:pic>
      <xdr:nvPicPr>
        <xdr:cNvPr id="28" name="Picture 27">
          <a:extLst>
            <a:ext uri="{FF2B5EF4-FFF2-40B4-BE49-F238E27FC236}">
              <a16:creationId xmlns:a16="http://schemas.microsoft.com/office/drawing/2014/main" id="{D2E64AC1-4E06-4AD8-8359-0D81AD58C873}"/>
            </a:ext>
          </a:extLst>
        </xdr:cNvPr>
        <xdr:cNvPicPr>
          <a:picLocks noChangeAspect="1"/>
        </xdr:cNvPicPr>
      </xdr:nvPicPr>
      <xdr:blipFill>
        <a:blip xmlns:r="http://schemas.openxmlformats.org/officeDocument/2006/relationships" r:embed="rId24"/>
        <a:stretch>
          <a:fillRect/>
        </a:stretch>
      </xdr:blipFill>
      <xdr:spPr>
        <a:xfrm>
          <a:off x="0" y="13290550"/>
          <a:ext cx="6248400" cy="1690435"/>
        </a:xfrm>
        <a:prstGeom prst="rect">
          <a:avLst/>
        </a:prstGeom>
      </xdr:spPr>
    </xdr:pic>
    <xdr:clientData/>
  </xdr:twoCellAnchor>
  <xdr:twoCellAnchor editAs="oneCell">
    <xdr:from>
      <xdr:col>0</xdr:col>
      <xdr:colOff>12700</xdr:colOff>
      <xdr:row>122</xdr:row>
      <xdr:rowOff>101601</xdr:rowOff>
    </xdr:from>
    <xdr:to>
      <xdr:col>7</xdr:col>
      <xdr:colOff>609600</xdr:colOff>
      <xdr:row>154</xdr:row>
      <xdr:rowOff>95251</xdr:rowOff>
    </xdr:to>
    <xdr:pic>
      <xdr:nvPicPr>
        <xdr:cNvPr id="29" name="Picture 28">
          <a:extLst>
            <a:ext uri="{FF2B5EF4-FFF2-40B4-BE49-F238E27FC236}">
              <a16:creationId xmlns:a16="http://schemas.microsoft.com/office/drawing/2014/main" id="{E1CB1A89-9C2D-435B-A750-A7346F7ED992}"/>
            </a:ext>
          </a:extLst>
        </xdr:cNvPr>
        <xdr:cNvPicPr>
          <a:picLocks noChangeAspect="1"/>
        </xdr:cNvPicPr>
      </xdr:nvPicPr>
      <xdr:blipFill>
        <a:blip xmlns:r="http://schemas.openxmlformats.org/officeDocument/2006/relationships" r:embed="rId25"/>
        <a:stretch>
          <a:fillRect/>
        </a:stretch>
      </xdr:blipFill>
      <xdr:spPr>
        <a:xfrm>
          <a:off x="12700" y="18840451"/>
          <a:ext cx="6242050" cy="5276850"/>
        </a:xfrm>
        <a:prstGeom prst="rect">
          <a:avLst/>
        </a:prstGeom>
      </xdr:spPr>
    </xdr:pic>
    <xdr:clientData/>
  </xdr:twoCellAnchor>
  <xdr:twoCellAnchor editAs="oneCell">
    <xdr:from>
      <xdr:col>0</xdr:col>
      <xdr:colOff>0</xdr:colOff>
      <xdr:row>190</xdr:row>
      <xdr:rowOff>0</xdr:rowOff>
    </xdr:from>
    <xdr:to>
      <xdr:col>7</xdr:col>
      <xdr:colOff>612775</xdr:colOff>
      <xdr:row>196</xdr:row>
      <xdr:rowOff>88900</xdr:rowOff>
    </xdr:to>
    <xdr:pic>
      <xdr:nvPicPr>
        <xdr:cNvPr id="30" name="Picture 29">
          <a:extLst>
            <a:ext uri="{FF2B5EF4-FFF2-40B4-BE49-F238E27FC236}">
              <a16:creationId xmlns:a16="http://schemas.microsoft.com/office/drawing/2014/main" id="{51871887-A799-47E2-BA42-E2B2198BD39D}"/>
            </a:ext>
          </a:extLst>
        </xdr:cNvPr>
        <xdr:cNvPicPr>
          <a:picLocks noChangeAspect="1"/>
        </xdr:cNvPicPr>
      </xdr:nvPicPr>
      <xdr:blipFill>
        <a:blip xmlns:r="http://schemas.openxmlformats.org/officeDocument/2006/relationships" r:embed="rId26"/>
        <a:stretch>
          <a:fillRect/>
        </a:stretch>
      </xdr:blipFill>
      <xdr:spPr>
        <a:xfrm>
          <a:off x="0" y="29978350"/>
          <a:ext cx="6248400" cy="1079500"/>
        </a:xfrm>
        <a:prstGeom prst="rect">
          <a:avLst/>
        </a:prstGeom>
      </xdr:spPr>
    </xdr:pic>
    <xdr:clientData/>
  </xdr:twoCellAnchor>
  <xdr:twoCellAnchor editAs="oneCell">
    <xdr:from>
      <xdr:col>9</xdr:col>
      <xdr:colOff>82550</xdr:colOff>
      <xdr:row>1</xdr:row>
      <xdr:rowOff>50800</xdr:rowOff>
    </xdr:from>
    <xdr:to>
      <xdr:col>11</xdr:col>
      <xdr:colOff>595630</xdr:colOff>
      <xdr:row>4</xdr:row>
      <xdr:rowOff>110998</xdr:rowOff>
    </xdr:to>
    <xdr:pic>
      <xdr:nvPicPr>
        <xdr:cNvPr id="37" name="Picture 36">
          <a:extLst>
            <a:ext uri="{FF2B5EF4-FFF2-40B4-BE49-F238E27FC236}">
              <a16:creationId xmlns:a16="http://schemas.microsoft.com/office/drawing/2014/main" id="{09CFEA38-504F-4954-AB22-6CE20AAE671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143750" y="228600"/>
          <a:ext cx="1846580" cy="55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76200</xdr:colOff>
      <xdr:row>2</xdr:row>
      <xdr:rowOff>38100</xdr:rowOff>
    </xdr:from>
    <xdr:to>
      <xdr:col>8</xdr:col>
      <xdr:colOff>53975</xdr:colOff>
      <xdr:row>2</xdr:row>
      <xdr:rowOff>38100</xdr:rowOff>
    </xdr:to>
    <xdr:pic>
      <xdr:nvPicPr>
        <xdr:cNvPr id="2" name="Picture 5" descr="thermic_logo_grey">
          <a:extLst>
            <a:ext uri="{FF2B5EF4-FFF2-40B4-BE49-F238E27FC236}">
              <a16:creationId xmlns:a16="http://schemas.microsoft.com/office/drawing/2014/main" id="{A335F871-15F7-4998-9631-839BEBEF3C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746500" y="330200"/>
          <a:ext cx="1666875" cy="0"/>
        </a:xfrm>
        <a:prstGeom prst="rect">
          <a:avLst/>
        </a:prstGeom>
        <a:noFill/>
        <a:ln w="9525">
          <a:noFill/>
          <a:miter lim="800000"/>
          <a:headEnd/>
          <a:tailEnd/>
        </a:ln>
      </xdr:spPr>
    </xdr:pic>
    <xdr:clientData/>
  </xdr:twoCellAnchor>
  <xdr:twoCellAnchor editAs="oneCell">
    <xdr:from>
      <xdr:col>15</xdr:col>
      <xdr:colOff>514350</xdr:colOff>
      <xdr:row>3</xdr:row>
      <xdr:rowOff>171471</xdr:rowOff>
    </xdr:from>
    <xdr:to>
      <xdr:col>17</xdr:col>
      <xdr:colOff>735330</xdr:colOff>
      <xdr:row>7</xdr:row>
      <xdr:rowOff>98319</xdr:rowOff>
    </xdr:to>
    <xdr:pic>
      <xdr:nvPicPr>
        <xdr:cNvPr id="3" name="Picture 2">
          <a:extLst>
            <a:ext uri="{FF2B5EF4-FFF2-40B4-BE49-F238E27FC236}">
              <a16:creationId xmlns:a16="http://schemas.microsoft.com/office/drawing/2014/main" id="{5ADDCE32-CF9E-4F6E-93DF-86144E134C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40700" y="654071"/>
          <a:ext cx="1846580" cy="55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76200</xdr:colOff>
      <xdr:row>2</xdr:row>
      <xdr:rowOff>38100</xdr:rowOff>
    </xdr:from>
    <xdr:to>
      <xdr:col>9</xdr:col>
      <xdr:colOff>212725</xdr:colOff>
      <xdr:row>2</xdr:row>
      <xdr:rowOff>38100</xdr:rowOff>
    </xdr:to>
    <xdr:pic>
      <xdr:nvPicPr>
        <xdr:cNvPr id="2" name="Picture 5" descr="thermic_logo_grey">
          <a:extLst>
            <a:ext uri="{FF2B5EF4-FFF2-40B4-BE49-F238E27FC236}">
              <a16:creationId xmlns:a16="http://schemas.microsoft.com/office/drawing/2014/main" id="{C5AAD92B-D2A3-4BD7-9933-5A7CA89338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746500" y="330200"/>
          <a:ext cx="1666875" cy="0"/>
        </a:xfrm>
        <a:prstGeom prst="rect">
          <a:avLst/>
        </a:prstGeom>
        <a:noFill/>
        <a:ln w="9525">
          <a:noFill/>
          <a:miter lim="800000"/>
          <a:headEnd/>
          <a:tailEnd/>
        </a:ln>
      </xdr:spPr>
    </xdr:pic>
    <xdr:clientData/>
  </xdr:twoCellAnchor>
  <xdr:twoCellAnchor editAs="oneCell">
    <xdr:from>
      <xdr:col>17</xdr:col>
      <xdr:colOff>514350</xdr:colOff>
      <xdr:row>3</xdr:row>
      <xdr:rowOff>171471</xdr:rowOff>
    </xdr:from>
    <xdr:to>
      <xdr:col>19</xdr:col>
      <xdr:colOff>735330</xdr:colOff>
      <xdr:row>7</xdr:row>
      <xdr:rowOff>98319</xdr:rowOff>
    </xdr:to>
    <xdr:pic>
      <xdr:nvPicPr>
        <xdr:cNvPr id="3" name="Picture 2">
          <a:extLst>
            <a:ext uri="{FF2B5EF4-FFF2-40B4-BE49-F238E27FC236}">
              <a16:creationId xmlns:a16="http://schemas.microsoft.com/office/drawing/2014/main" id="{223D36E4-F78E-4C59-80D0-A0B2D44E01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0850" y="654071"/>
          <a:ext cx="1846580" cy="55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12</xdr:col>
      <xdr:colOff>209564</xdr:colOff>
      <xdr:row>4</xdr:row>
      <xdr:rowOff>9533</xdr:rowOff>
    </xdr:from>
    <xdr:ext cx="1158197" cy="497557"/>
    <xdr:pic>
      <xdr:nvPicPr>
        <xdr:cNvPr id="2" name="Picture 1">
          <a:extLst>
            <a:ext uri="{FF2B5EF4-FFF2-40B4-BE49-F238E27FC236}">
              <a16:creationId xmlns:a16="http://schemas.microsoft.com/office/drawing/2014/main" id="{FCF98171-D943-4259-863C-C41A229D1E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6014" y="771533"/>
          <a:ext cx="1158197" cy="497557"/>
        </a:xfrm>
        <a:prstGeom prst="rect">
          <a:avLst/>
        </a:prstGeom>
      </xdr:spPr>
    </xdr:pic>
    <xdr:clientData/>
  </xdr:oneCellAnchor>
  <xdr:oneCellAnchor>
    <xdr:from>
      <xdr:col>15</xdr:col>
      <xdr:colOff>523875</xdr:colOff>
      <xdr:row>4</xdr:row>
      <xdr:rowOff>0</xdr:rowOff>
    </xdr:from>
    <xdr:ext cx="1833880" cy="555498"/>
    <xdr:pic>
      <xdr:nvPicPr>
        <xdr:cNvPr id="3" name="Picture 2">
          <a:extLst>
            <a:ext uri="{FF2B5EF4-FFF2-40B4-BE49-F238E27FC236}">
              <a16:creationId xmlns:a16="http://schemas.microsoft.com/office/drawing/2014/main" id="{7B055458-6773-4CB6-BE3D-E181102C81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0775" y="762000"/>
          <a:ext cx="1833880" cy="5554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12</xdr:col>
      <xdr:colOff>209564</xdr:colOff>
      <xdr:row>4</xdr:row>
      <xdr:rowOff>9533</xdr:rowOff>
    </xdr:from>
    <xdr:ext cx="1158197" cy="497557"/>
    <xdr:pic>
      <xdr:nvPicPr>
        <xdr:cNvPr id="2" name="Picture 1">
          <a:extLst>
            <a:ext uri="{FF2B5EF4-FFF2-40B4-BE49-F238E27FC236}">
              <a16:creationId xmlns:a16="http://schemas.microsoft.com/office/drawing/2014/main" id="{3914C5DD-D554-4E02-A4D4-7AB0A47BC7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6014" y="644533"/>
          <a:ext cx="1158197" cy="497557"/>
        </a:xfrm>
        <a:prstGeom prst="rect">
          <a:avLst/>
        </a:prstGeom>
      </xdr:spPr>
    </xdr:pic>
    <xdr:clientData/>
  </xdr:oneCellAnchor>
  <xdr:oneCellAnchor>
    <xdr:from>
      <xdr:col>15</xdr:col>
      <xdr:colOff>523875</xdr:colOff>
      <xdr:row>4</xdr:row>
      <xdr:rowOff>0</xdr:rowOff>
    </xdr:from>
    <xdr:ext cx="1833880" cy="555498"/>
    <xdr:pic>
      <xdr:nvPicPr>
        <xdr:cNvPr id="3" name="Picture 2">
          <a:extLst>
            <a:ext uri="{FF2B5EF4-FFF2-40B4-BE49-F238E27FC236}">
              <a16:creationId xmlns:a16="http://schemas.microsoft.com/office/drawing/2014/main" id="{A3A4612C-769D-493E-9F5D-4660F8461C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40775" y="635000"/>
          <a:ext cx="1833880" cy="5554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37</xdr:row>
      <xdr:rowOff>500063</xdr:rowOff>
    </xdr:from>
    <xdr:ext cx="184731" cy="264560"/>
    <xdr:sp macro="" textlink="">
      <xdr:nvSpPr>
        <xdr:cNvPr id="2" name="TextBox 1">
          <a:extLst>
            <a:ext uri="{FF2B5EF4-FFF2-40B4-BE49-F238E27FC236}">
              <a16:creationId xmlns:a16="http://schemas.microsoft.com/office/drawing/2014/main" id="{99231BF8-AB9B-4B8D-9FB1-0E35D7151E8F}"/>
            </a:ext>
          </a:extLst>
        </xdr:cNvPr>
        <xdr:cNvSpPr txBox="1"/>
      </xdr:nvSpPr>
      <xdr:spPr>
        <a:xfrm>
          <a:off x="184150"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3571875</xdr:colOff>
      <xdr:row>37</xdr:row>
      <xdr:rowOff>500063</xdr:rowOff>
    </xdr:from>
    <xdr:ext cx="184731" cy="264560"/>
    <xdr:sp macro="" textlink="">
      <xdr:nvSpPr>
        <xdr:cNvPr id="3" name="TextBox 2">
          <a:extLst>
            <a:ext uri="{FF2B5EF4-FFF2-40B4-BE49-F238E27FC236}">
              <a16:creationId xmlns:a16="http://schemas.microsoft.com/office/drawing/2014/main" id="{9F7294FF-1AB4-4EB6-AA5C-121728BA0C7A}"/>
            </a:ext>
          </a:extLst>
        </xdr:cNvPr>
        <xdr:cNvSpPr txBox="1"/>
      </xdr:nvSpPr>
      <xdr:spPr>
        <a:xfrm>
          <a:off x="1063625"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3571875</xdr:colOff>
      <xdr:row>37</xdr:row>
      <xdr:rowOff>500063</xdr:rowOff>
    </xdr:from>
    <xdr:ext cx="184731" cy="264560"/>
    <xdr:sp macro="" textlink="">
      <xdr:nvSpPr>
        <xdr:cNvPr id="4" name="TextBox 3">
          <a:extLst>
            <a:ext uri="{FF2B5EF4-FFF2-40B4-BE49-F238E27FC236}">
              <a16:creationId xmlns:a16="http://schemas.microsoft.com/office/drawing/2014/main" id="{0528F260-7E5A-43EA-A389-F8B32538AFD4}"/>
            </a:ext>
          </a:extLst>
        </xdr:cNvPr>
        <xdr:cNvSpPr txBox="1"/>
      </xdr:nvSpPr>
      <xdr:spPr>
        <a:xfrm>
          <a:off x="1063625"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1</xdr:col>
      <xdr:colOff>38100</xdr:colOff>
      <xdr:row>1</xdr:row>
      <xdr:rowOff>38100</xdr:rowOff>
    </xdr:from>
    <xdr:to>
      <xdr:col>3</xdr:col>
      <xdr:colOff>125730</xdr:colOff>
      <xdr:row>4</xdr:row>
      <xdr:rowOff>22098</xdr:rowOff>
    </xdr:to>
    <xdr:pic>
      <xdr:nvPicPr>
        <xdr:cNvPr id="5" name="Picture 4">
          <a:extLst>
            <a:ext uri="{FF2B5EF4-FFF2-40B4-BE49-F238E27FC236}">
              <a16:creationId xmlns:a16="http://schemas.microsoft.com/office/drawing/2014/main" id="{01601D0C-A3FA-4798-ABA7-FD15AF32B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228600"/>
          <a:ext cx="1852930" cy="55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37</xdr:row>
      <xdr:rowOff>500063</xdr:rowOff>
    </xdr:from>
    <xdr:ext cx="184731" cy="264560"/>
    <xdr:sp macro="" textlink="">
      <xdr:nvSpPr>
        <xdr:cNvPr id="6" name="TextBox 5">
          <a:extLst>
            <a:ext uri="{FF2B5EF4-FFF2-40B4-BE49-F238E27FC236}">
              <a16:creationId xmlns:a16="http://schemas.microsoft.com/office/drawing/2014/main" id="{3067370B-25DC-4DF2-B3AE-75132F467939}"/>
            </a:ext>
          </a:extLst>
        </xdr:cNvPr>
        <xdr:cNvSpPr txBox="1"/>
      </xdr:nvSpPr>
      <xdr:spPr>
        <a:xfrm>
          <a:off x="184150"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3571875</xdr:colOff>
      <xdr:row>37</xdr:row>
      <xdr:rowOff>500063</xdr:rowOff>
    </xdr:from>
    <xdr:ext cx="184731" cy="264560"/>
    <xdr:sp macro="" textlink="">
      <xdr:nvSpPr>
        <xdr:cNvPr id="7" name="TextBox 6">
          <a:extLst>
            <a:ext uri="{FF2B5EF4-FFF2-40B4-BE49-F238E27FC236}">
              <a16:creationId xmlns:a16="http://schemas.microsoft.com/office/drawing/2014/main" id="{4A87052D-29E8-4359-A1B3-9C017E2E984E}"/>
            </a:ext>
          </a:extLst>
        </xdr:cNvPr>
        <xdr:cNvSpPr txBox="1"/>
      </xdr:nvSpPr>
      <xdr:spPr>
        <a:xfrm>
          <a:off x="1063625"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3571875</xdr:colOff>
      <xdr:row>37</xdr:row>
      <xdr:rowOff>500063</xdr:rowOff>
    </xdr:from>
    <xdr:ext cx="184731" cy="264560"/>
    <xdr:sp macro="" textlink="">
      <xdr:nvSpPr>
        <xdr:cNvPr id="8" name="TextBox 7">
          <a:extLst>
            <a:ext uri="{FF2B5EF4-FFF2-40B4-BE49-F238E27FC236}">
              <a16:creationId xmlns:a16="http://schemas.microsoft.com/office/drawing/2014/main" id="{EBEFA872-09BD-4F52-BFFA-4BE0FA8E63BF}"/>
            </a:ext>
          </a:extLst>
        </xdr:cNvPr>
        <xdr:cNvSpPr txBox="1"/>
      </xdr:nvSpPr>
      <xdr:spPr>
        <a:xfrm>
          <a:off x="1063625" y="9053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CC99"/>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us@sidas.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Info-us@sidas.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Info-us@sidas.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Info-us@sidas.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nfo-us@sida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20F4-2836-4BE9-A51C-786F3091B1E4}">
  <dimension ref="A7:T55"/>
  <sheetViews>
    <sheetView tabSelected="1" workbookViewId="0">
      <selection activeCell="L28" sqref="L28"/>
    </sheetView>
  </sheetViews>
  <sheetFormatPr defaultColWidth="8.7109375" defaultRowHeight="15.75" x14ac:dyDescent="0.25"/>
  <cols>
    <col min="1" max="1" width="8.7109375" style="460"/>
    <col min="2" max="2" width="6.140625" style="460" customWidth="1"/>
    <col min="3" max="3" width="2.85546875" style="460" customWidth="1"/>
    <col min="4" max="4" width="8.7109375" style="460"/>
    <col min="5" max="5" width="8.7109375" style="460" customWidth="1"/>
    <col min="6" max="6" width="8.7109375" style="460"/>
    <col min="7" max="7" width="5.42578125" style="460" customWidth="1"/>
    <col min="8" max="8" width="8.7109375" style="460"/>
    <col min="9" max="9" width="4.42578125" style="460" customWidth="1"/>
    <col min="10" max="10" width="5" style="460" customWidth="1"/>
    <col min="11" max="11" width="8.7109375" style="460"/>
    <col min="12" max="12" width="13.140625" style="460" customWidth="1"/>
    <col min="13" max="13" width="8.7109375" style="460"/>
    <col min="14" max="14" width="3.42578125" style="460" customWidth="1"/>
    <col min="15" max="18" width="8.7109375" style="460"/>
    <col min="19" max="19" width="9.85546875" style="460" bestFit="1" customWidth="1"/>
    <col min="20" max="16384" width="8.7109375" style="460"/>
  </cols>
  <sheetData>
    <row r="7" spans="1:20" ht="20.25" x14ac:dyDescent="0.3">
      <c r="A7" s="643" t="s">
        <v>347</v>
      </c>
      <c r="B7" s="643"/>
      <c r="C7" s="643"/>
      <c r="D7" s="643"/>
      <c r="E7" s="643"/>
      <c r="F7" s="643"/>
      <c r="G7" s="643"/>
      <c r="H7" s="643"/>
      <c r="I7" s="643"/>
      <c r="J7" s="643"/>
      <c r="K7" s="643"/>
      <c r="L7" s="643"/>
      <c r="M7" s="643"/>
      <c r="N7" s="459"/>
      <c r="O7" s="459"/>
      <c r="P7" s="459"/>
      <c r="Q7" s="459"/>
      <c r="R7" s="459"/>
      <c r="S7" s="459"/>
      <c r="T7" s="459"/>
    </row>
    <row r="9" spans="1:20" x14ac:dyDescent="0.25">
      <c r="A9" s="636" t="s">
        <v>180</v>
      </c>
      <c r="B9" s="636"/>
      <c r="C9" s="636"/>
      <c r="D9" s="636"/>
      <c r="E9" s="636"/>
      <c r="F9" s="636"/>
      <c r="H9" s="636" t="s">
        <v>350</v>
      </c>
      <c r="I9" s="636"/>
      <c r="J9" s="636"/>
      <c r="K9" s="636"/>
      <c r="L9" s="636"/>
      <c r="M9" s="636"/>
    </row>
    <row r="10" spans="1:20" x14ac:dyDescent="0.25">
      <c r="A10" s="650" t="s">
        <v>10</v>
      </c>
      <c r="B10" s="651"/>
      <c r="C10" s="652"/>
      <c r="D10" s="461" t="s">
        <v>11</v>
      </c>
      <c r="E10" s="653" t="s">
        <v>12</v>
      </c>
      <c r="F10" s="654"/>
      <c r="H10" s="655" t="s">
        <v>10</v>
      </c>
      <c r="I10" s="656"/>
      <c r="J10" s="657"/>
      <c r="K10" s="467" t="s">
        <v>11</v>
      </c>
      <c r="L10" s="661" t="s">
        <v>12</v>
      </c>
      <c r="M10" s="662"/>
    </row>
    <row r="11" spans="1:20" x14ac:dyDescent="0.25">
      <c r="A11" s="650" t="s">
        <v>13</v>
      </c>
      <c r="B11" s="651"/>
      <c r="C11" s="652"/>
      <c r="D11" s="462" t="str">
        <f>'Sidas Order Form'!O12</f>
        <v/>
      </c>
      <c r="E11" s="438" t="str">
        <f>'Sidas Order Form'!P12</f>
        <v/>
      </c>
      <c r="F11" s="389"/>
      <c r="H11" s="658" t="s">
        <v>225</v>
      </c>
      <c r="I11" s="659"/>
      <c r="J11" s="660"/>
      <c r="K11" s="468" t="str">
        <f>'Thermic '!P12</f>
        <v/>
      </c>
      <c r="L11" s="469" t="str">
        <f>'Thermic '!Q12</f>
        <v/>
      </c>
      <c r="M11" s="470"/>
    </row>
    <row r="12" spans="1:20" x14ac:dyDescent="0.25">
      <c r="A12" s="647" t="s">
        <v>16</v>
      </c>
      <c r="B12" s="648"/>
      <c r="C12" s="649"/>
      <c r="D12" s="462" t="str">
        <f>'Sidas Order Form'!O13</f>
        <v/>
      </c>
      <c r="E12" s="438" t="str">
        <f>'Sidas Order Form'!P13</f>
        <v/>
      </c>
      <c r="F12" s="463"/>
      <c r="H12" s="658" t="s">
        <v>226</v>
      </c>
      <c r="I12" s="659"/>
      <c r="J12" s="660"/>
      <c r="K12" s="468" t="str">
        <f>'Thermic '!P13</f>
        <v/>
      </c>
      <c r="L12" s="469" t="str">
        <f>'Thermic '!Q13</f>
        <v/>
      </c>
      <c r="M12" s="469"/>
    </row>
    <row r="13" spans="1:20" x14ac:dyDescent="0.25">
      <c r="A13" s="647" t="s">
        <v>502</v>
      </c>
      <c r="B13" s="648"/>
      <c r="C13" s="649"/>
      <c r="D13" s="462" t="str">
        <f>'Sidas Order Form'!O14</f>
        <v/>
      </c>
      <c r="E13" s="438" t="str">
        <f>'Sidas Order Form'!P14</f>
        <v/>
      </c>
      <c r="F13" s="463"/>
      <c r="H13" s="658" t="s">
        <v>255</v>
      </c>
      <c r="I13" s="659"/>
      <c r="J13" s="660"/>
      <c r="K13" s="468" t="str">
        <f>'Thermic '!P14</f>
        <v/>
      </c>
      <c r="L13" s="469" t="str">
        <f>'Thermic '!Q14</f>
        <v/>
      </c>
      <c r="M13" s="469"/>
    </row>
    <row r="14" spans="1:20" x14ac:dyDescent="0.25">
      <c r="A14" s="647" t="s">
        <v>22</v>
      </c>
      <c r="B14" s="648"/>
      <c r="C14" s="649"/>
      <c r="D14" s="462" t="str">
        <f>'Sidas Order Form'!O15</f>
        <v/>
      </c>
      <c r="E14" s="438" t="str">
        <f>'Sidas Order Form'!P15</f>
        <v/>
      </c>
      <c r="F14" s="463"/>
      <c r="H14" s="658" t="s">
        <v>227</v>
      </c>
      <c r="I14" s="659"/>
      <c r="J14" s="660"/>
      <c r="K14" s="468" t="str">
        <f>'Thermic '!P15</f>
        <v/>
      </c>
      <c r="L14" s="469" t="str">
        <f>'Thermic '!Q15</f>
        <v/>
      </c>
      <c r="M14" s="471"/>
    </row>
    <row r="15" spans="1:20" x14ac:dyDescent="0.25">
      <c r="A15" s="647" t="s">
        <v>26</v>
      </c>
      <c r="B15" s="648"/>
      <c r="C15" s="649"/>
      <c r="D15" s="462" t="str">
        <f>'Sidas Order Form'!O16</f>
        <v/>
      </c>
      <c r="E15" s="438" t="str">
        <f>'Sidas Order Form'!P16</f>
        <v/>
      </c>
      <c r="F15" s="463"/>
      <c r="H15" s="658" t="s">
        <v>228</v>
      </c>
      <c r="I15" s="659"/>
      <c r="J15" s="660"/>
      <c r="K15" s="468" t="str">
        <f>'Thermic '!P16</f>
        <v/>
      </c>
      <c r="L15" s="469" t="str">
        <f>'Thermic '!Q16</f>
        <v/>
      </c>
      <c r="M15" s="469"/>
    </row>
    <row r="16" spans="1:20" x14ac:dyDescent="0.25">
      <c r="A16" s="647" t="s">
        <v>28</v>
      </c>
      <c r="B16" s="648"/>
      <c r="C16" s="649"/>
      <c r="D16" s="462" t="str">
        <f>'Sidas Order Form'!O17</f>
        <v/>
      </c>
      <c r="E16" s="438" t="str">
        <f>'Sidas Order Form'!P17</f>
        <v/>
      </c>
      <c r="F16" s="463"/>
      <c r="H16" s="658" t="s">
        <v>370</v>
      </c>
      <c r="I16" s="659"/>
      <c r="J16" s="660"/>
      <c r="K16" s="468" t="str">
        <f>'Thermic '!P17</f>
        <v/>
      </c>
      <c r="L16" s="469" t="str">
        <f>'Thermic '!Q17</f>
        <v/>
      </c>
      <c r="M16" s="471"/>
    </row>
    <row r="17" spans="1:13" x14ac:dyDescent="0.25">
      <c r="A17" s="647" t="s">
        <v>515</v>
      </c>
      <c r="B17" s="648"/>
      <c r="C17" s="649"/>
      <c r="D17" s="464" t="str">
        <f>IF(SUM(D10:D16)=0,"",SUM(D10:D16))</f>
        <v/>
      </c>
      <c r="E17" s="438" t="str">
        <f>IF(SUM(E10:F16)=0,"",(SUM(E10:F16)))</f>
        <v/>
      </c>
      <c r="F17" s="463"/>
      <c r="H17" s="644" t="s">
        <v>516</v>
      </c>
      <c r="I17" s="645"/>
      <c r="J17" s="646"/>
      <c r="K17" s="468" t="str">
        <f>'Thermic '!P19</f>
        <v/>
      </c>
      <c r="L17" s="469" t="str">
        <f>'Thermic '!Q19</f>
        <v/>
      </c>
      <c r="M17" s="472"/>
    </row>
    <row r="18" spans="1:13" x14ac:dyDescent="0.25">
      <c r="A18" s="465"/>
      <c r="B18" s="465"/>
      <c r="C18" s="465"/>
      <c r="D18" s="466"/>
      <c r="E18" s="517"/>
      <c r="F18" s="518"/>
    </row>
    <row r="19" spans="1:13" x14ac:dyDescent="0.25">
      <c r="A19" s="636" t="s">
        <v>491</v>
      </c>
      <c r="B19" s="636"/>
      <c r="C19" s="636"/>
      <c r="D19" s="636"/>
      <c r="E19" s="636"/>
      <c r="F19" s="636"/>
      <c r="H19" s="459"/>
    </row>
    <row r="20" spans="1:13" ht="15.6" customHeight="1" x14ac:dyDescent="0.25">
      <c r="A20" s="640" t="s">
        <v>10</v>
      </c>
      <c r="B20" s="641"/>
      <c r="C20" s="641"/>
      <c r="D20" s="461" t="s">
        <v>11</v>
      </c>
      <c r="E20" s="642" t="s">
        <v>12</v>
      </c>
      <c r="F20" s="633"/>
      <c r="H20" s="636" t="s">
        <v>511</v>
      </c>
      <c r="I20" s="636"/>
      <c r="J20" s="636"/>
      <c r="K20" s="636"/>
      <c r="L20" s="636"/>
      <c r="M20" s="636"/>
    </row>
    <row r="21" spans="1:13" x14ac:dyDescent="0.25">
      <c r="A21" s="667" t="s">
        <v>19</v>
      </c>
      <c r="B21" s="668"/>
      <c r="C21" s="668"/>
      <c r="D21" s="462">
        <f>'Kit Deform-Tools-Accy-Grinder'!J15</f>
        <v>0</v>
      </c>
      <c r="E21" s="634">
        <f>'Kit Deform-Tools-Accy-Grinder'!K15</f>
        <v>0</v>
      </c>
      <c r="F21" s="635"/>
      <c r="H21" s="658" t="s">
        <v>371</v>
      </c>
      <c r="I21" s="659"/>
      <c r="J21" s="660"/>
      <c r="K21" s="467" t="s">
        <v>11</v>
      </c>
      <c r="L21" s="661" t="s">
        <v>12</v>
      </c>
      <c r="M21" s="662"/>
    </row>
    <row r="22" spans="1:13" x14ac:dyDescent="0.25">
      <c r="A22" s="632" t="s">
        <v>515</v>
      </c>
      <c r="B22" s="633"/>
      <c r="C22" s="633"/>
      <c r="D22" s="464">
        <f>D21</f>
        <v>0</v>
      </c>
      <c r="E22" s="634">
        <f>E21</f>
        <v>0</v>
      </c>
      <c r="F22" s="635"/>
      <c r="H22" s="644" t="s">
        <v>516</v>
      </c>
      <c r="I22" s="645"/>
      <c r="J22" s="646"/>
      <c r="K22" s="468">
        <f>'Thermic Mktg'!W19</f>
        <v>0</v>
      </c>
      <c r="L22" s="669">
        <f>'Thermic Mktg'!X19</f>
        <v>0</v>
      </c>
      <c r="M22" s="670"/>
    </row>
    <row r="23" spans="1:13" x14ac:dyDescent="0.25">
      <c r="A23" s="636" t="s">
        <v>349</v>
      </c>
      <c r="B23" s="636"/>
      <c r="C23" s="636"/>
      <c r="D23" s="636"/>
      <c r="E23" s="636"/>
      <c r="F23" s="636"/>
    </row>
    <row r="24" spans="1:13" x14ac:dyDescent="0.25">
      <c r="A24" s="640" t="s">
        <v>10</v>
      </c>
      <c r="B24" s="641"/>
      <c r="C24" s="641"/>
      <c r="D24" s="461" t="s">
        <v>11</v>
      </c>
      <c r="E24" s="642" t="s">
        <v>12</v>
      </c>
      <c r="F24" s="633"/>
    </row>
    <row r="25" spans="1:13" x14ac:dyDescent="0.25">
      <c r="A25" s="667" t="s">
        <v>208</v>
      </c>
      <c r="B25" s="668"/>
      <c r="C25" s="668"/>
      <c r="D25" s="462" t="str">
        <f>'Sidas Socks'!P12</f>
        <v/>
      </c>
      <c r="E25" s="634" t="str">
        <f>'Sidas Socks'!Q12</f>
        <v/>
      </c>
      <c r="F25" s="635"/>
    </row>
    <row r="26" spans="1:13" x14ac:dyDescent="0.25">
      <c r="A26" s="663" t="s">
        <v>512</v>
      </c>
      <c r="B26" s="664"/>
      <c r="C26" s="664"/>
      <c r="D26" s="462" t="str">
        <f>'Sidas Socks'!P13</f>
        <v/>
      </c>
      <c r="E26" s="665" t="str">
        <f>'Sidas Socks'!Q13</f>
        <v/>
      </c>
      <c r="F26" s="666"/>
    </row>
    <row r="27" spans="1:13" x14ac:dyDescent="0.25">
      <c r="A27" s="632" t="s">
        <v>517</v>
      </c>
      <c r="B27" s="633"/>
      <c r="C27" s="633"/>
      <c r="D27" s="464" t="str">
        <f>'Sidas Socks'!P17</f>
        <v/>
      </c>
      <c r="E27" s="634" t="str">
        <f>'Sidas Socks'!Q17</f>
        <v/>
      </c>
      <c r="F27" s="635"/>
    </row>
    <row r="29" spans="1:13" x14ac:dyDescent="0.25">
      <c r="A29" s="636" t="s">
        <v>348</v>
      </c>
      <c r="B29" s="636"/>
      <c r="C29" s="636"/>
      <c r="D29" s="636"/>
      <c r="E29" s="636"/>
      <c r="F29" s="636"/>
    </row>
    <row r="30" spans="1:13" x14ac:dyDescent="0.25">
      <c r="A30" s="640" t="s">
        <v>10</v>
      </c>
      <c r="B30" s="641"/>
      <c r="C30" s="641"/>
      <c r="D30" s="461" t="s">
        <v>11</v>
      </c>
      <c r="E30" s="642" t="s">
        <v>12</v>
      </c>
      <c r="F30" s="633"/>
    </row>
    <row r="31" spans="1:13" x14ac:dyDescent="0.25">
      <c r="A31" s="637" t="s">
        <v>182</v>
      </c>
      <c r="B31" s="633"/>
      <c r="C31" s="633"/>
      <c r="D31" s="462" t="str">
        <f>'Sidas Race'!R12</f>
        <v/>
      </c>
      <c r="E31" s="634" t="str">
        <f>'Sidas Race'!S12</f>
        <v/>
      </c>
      <c r="F31" s="638"/>
    </row>
    <row r="32" spans="1:13" x14ac:dyDescent="0.25">
      <c r="A32" s="637" t="s">
        <v>183</v>
      </c>
      <c r="B32" s="633"/>
      <c r="C32" s="633"/>
      <c r="D32" s="462" t="str">
        <f>'Sidas Race'!R13</f>
        <v/>
      </c>
      <c r="E32" s="634" t="str">
        <f>'Sidas Race'!S13</f>
        <v/>
      </c>
      <c r="F32" s="638"/>
    </row>
    <row r="33" spans="1:6" x14ac:dyDescent="0.25">
      <c r="A33" s="637" t="s">
        <v>184</v>
      </c>
      <c r="B33" s="633"/>
      <c r="C33" s="633"/>
      <c r="D33" s="462" t="str">
        <f>'Sidas Race'!R14</f>
        <v/>
      </c>
      <c r="E33" s="634" t="str">
        <f>'Sidas Race'!S14</f>
        <v/>
      </c>
      <c r="F33" s="638"/>
    </row>
    <row r="34" spans="1:6" x14ac:dyDescent="0.25">
      <c r="A34" s="637" t="s">
        <v>185</v>
      </c>
      <c r="B34" s="633"/>
      <c r="C34" s="633"/>
      <c r="D34" s="462" t="str">
        <f>'Sidas Race'!R15</f>
        <v/>
      </c>
      <c r="E34" s="634" t="str">
        <f>'Sidas Race'!S15</f>
        <v/>
      </c>
      <c r="F34" s="638"/>
    </row>
    <row r="35" spans="1:6" x14ac:dyDescent="0.25">
      <c r="A35" s="637"/>
      <c r="B35" s="639"/>
      <c r="C35" s="639"/>
      <c r="D35" s="462" t="str">
        <f>IF(SUM('Sidas Race'!J34:J34)=0,"",SUM('Sidas Race'!J34:J34))</f>
        <v/>
      </c>
      <c r="E35" s="634" t="str">
        <f>IF(SUM('Sidas Race'!M34:M34)=0,"",(SUM('Sidas Race'!M34:M34)))</f>
        <v/>
      </c>
      <c r="F35" s="638"/>
    </row>
    <row r="36" spans="1:6" x14ac:dyDescent="0.25">
      <c r="A36" s="632" t="s">
        <v>518</v>
      </c>
      <c r="B36" s="633"/>
      <c r="C36" s="633"/>
      <c r="D36" s="464" t="str">
        <f>IF(SUM(D30:D35)=0,"",SUM(D30:D35))</f>
        <v/>
      </c>
      <c r="E36" s="634" t="str">
        <f>IF(SUM(E30:F35)=0,"",(SUM(E30:F35)))</f>
        <v/>
      </c>
      <c r="F36" s="635"/>
    </row>
    <row r="37" spans="1:6" x14ac:dyDescent="0.25">
      <c r="C37" s="473"/>
      <c r="D37" s="473"/>
      <c r="E37" s="473"/>
    </row>
    <row r="38" spans="1:6" x14ac:dyDescent="0.25">
      <c r="C38" s="473"/>
      <c r="D38" s="473"/>
      <c r="E38" s="473"/>
    </row>
    <row r="39" spans="1:6" x14ac:dyDescent="0.25">
      <c r="C39" s="473"/>
      <c r="D39" s="473"/>
      <c r="E39" s="473"/>
    </row>
    <row r="40" spans="1:6" x14ac:dyDescent="0.25">
      <c r="C40" s="473"/>
      <c r="D40" s="473"/>
      <c r="E40" s="473"/>
    </row>
    <row r="41" spans="1:6" x14ac:dyDescent="0.25">
      <c r="C41" s="473"/>
      <c r="D41" s="473"/>
      <c r="E41" s="473"/>
    </row>
    <row r="42" spans="1:6" x14ac:dyDescent="0.25">
      <c r="C42" s="473"/>
      <c r="D42" s="473"/>
      <c r="E42" s="473"/>
    </row>
    <row r="43" spans="1:6" x14ac:dyDescent="0.25">
      <c r="C43" s="473"/>
      <c r="D43" s="473"/>
      <c r="E43" s="473"/>
    </row>
    <row r="44" spans="1:6" x14ac:dyDescent="0.25">
      <c r="C44" s="473"/>
      <c r="D44" s="473"/>
      <c r="E44" s="473"/>
    </row>
    <row r="45" spans="1:6" x14ac:dyDescent="0.25">
      <c r="C45" s="473"/>
      <c r="D45" s="473"/>
      <c r="E45" s="473"/>
    </row>
    <row r="46" spans="1:6" x14ac:dyDescent="0.25">
      <c r="C46" s="473"/>
      <c r="D46" s="473"/>
      <c r="E46" s="473"/>
    </row>
    <row r="47" spans="1:6" x14ac:dyDescent="0.25">
      <c r="C47" s="473"/>
      <c r="D47" s="473"/>
      <c r="E47" s="473"/>
    </row>
    <row r="48" spans="1:6" x14ac:dyDescent="0.25">
      <c r="C48" s="473"/>
      <c r="D48" s="473"/>
      <c r="E48" s="473"/>
    </row>
    <row r="49" spans="3:5" x14ac:dyDescent="0.25">
      <c r="C49" s="473"/>
      <c r="D49" s="473"/>
      <c r="E49" s="473"/>
    </row>
    <row r="50" spans="3:5" x14ac:dyDescent="0.25">
      <c r="C50" s="473"/>
      <c r="D50" s="473"/>
      <c r="E50" s="473"/>
    </row>
    <row r="51" spans="3:5" x14ac:dyDescent="0.25">
      <c r="C51" s="473"/>
      <c r="D51" s="473"/>
      <c r="E51" s="473"/>
    </row>
    <row r="52" spans="3:5" x14ac:dyDescent="0.25">
      <c r="C52" s="473"/>
      <c r="D52" s="473"/>
      <c r="E52" s="473"/>
    </row>
    <row r="53" spans="3:5" x14ac:dyDescent="0.25">
      <c r="C53" s="473"/>
      <c r="D53" s="473"/>
      <c r="E53" s="473"/>
    </row>
    <row r="54" spans="3:5" x14ac:dyDescent="0.25">
      <c r="C54" s="473"/>
      <c r="D54" s="473"/>
      <c r="E54" s="473"/>
    </row>
    <row r="55" spans="3:5" x14ac:dyDescent="0.25">
      <c r="C55" s="473"/>
      <c r="D55" s="473"/>
      <c r="E55" s="473"/>
    </row>
  </sheetData>
  <mergeCells count="57">
    <mergeCell ref="A27:C27"/>
    <mergeCell ref="E27:F27"/>
    <mergeCell ref="H13:J13"/>
    <mergeCell ref="A22:C22"/>
    <mergeCell ref="E22:F22"/>
    <mergeCell ref="A19:F19"/>
    <mergeCell ref="A20:C20"/>
    <mergeCell ref="E20:F20"/>
    <mergeCell ref="A21:C21"/>
    <mergeCell ref="E21:F21"/>
    <mergeCell ref="H20:M20"/>
    <mergeCell ref="H21:J21"/>
    <mergeCell ref="L21:M21"/>
    <mergeCell ref="H22:J22"/>
    <mergeCell ref="L22:M22"/>
    <mergeCell ref="H14:J14"/>
    <mergeCell ref="A26:C26"/>
    <mergeCell ref="E26:F26"/>
    <mergeCell ref="A15:C15"/>
    <mergeCell ref="A16:C16"/>
    <mergeCell ref="A17:C17"/>
    <mergeCell ref="A24:C24"/>
    <mergeCell ref="E24:F24"/>
    <mergeCell ref="A25:C25"/>
    <mergeCell ref="E25:F25"/>
    <mergeCell ref="A7:M7"/>
    <mergeCell ref="H17:J17"/>
    <mergeCell ref="A14:C14"/>
    <mergeCell ref="A10:C10"/>
    <mergeCell ref="E10:F10"/>
    <mergeCell ref="A11:C11"/>
    <mergeCell ref="A12:C12"/>
    <mergeCell ref="A13:C13"/>
    <mergeCell ref="H9:M9"/>
    <mergeCell ref="H10:J10"/>
    <mergeCell ref="A9:F9"/>
    <mergeCell ref="H15:J15"/>
    <mergeCell ref="H16:J16"/>
    <mergeCell ref="L10:M10"/>
    <mergeCell ref="H11:J11"/>
    <mergeCell ref="H12:J12"/>
    <mergeCell ref="A36:C36"/>
    <mergeCell ref="E36:F36"/>
    <mergeCell ref="A29:F29"/>
    <mergeCell ref="A23:F23"/>
    <mergeCell ref="A33:C33"/>
    <mergeCell ref="E33:F33"/>
    <mergeCell ref="A34:C34"/>
    <mergeCell ref="E34:F34"/>
    <mergeCell ref="A35:C35"/>
    <mergeCell ref="E35:F35"/>
    <mergeCell ref="A30:C30"/>
    <mergeCell ref="A31:C31"/>
    <mergeCell ref="E31:F31"/>
    <mergeCell ref="A32:C32"/>
    <mergeCell ref="E32:F32"/>
    <mergeCell ref="E30:F30"/>
  </mergeCells>
  <printOptions horizontalCentered="1" verticalCentered="1"/>
  <pageMargins left="0.12" right="0.11"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8DCE-64C8-4478-84E1-CE0F08C71722}">
  <sheetPr>
    <pageSetUpPr fitToPage="1"/>
  </sheetPr>
  <dimension ref="A1:Q349"/>
  <sheetViews>
    <sheetView showGridLines="0" zoomScaleNormal="100" zoomScaleSheetLayoutView="100" workbookViewId="0">
      <selection activeCell="T64" sqref="T64"/>
    </sheetView>
  </sheetViews>
  <sheetFormatPr defaultColWidth="9.140625" defaultRowHeight="12.6" customHeight="1" x14ac:dyDescent="0.3"/>
  <cols>
    <col min="1" max="1" width="12.85546875" style="20" customWidth="1"/>
    <col min="2" max="2" width="33" style="21" customWidth="1"/>
    <col min="3" max="3" width="7.140625" style="20" customWidth="1"/>
    <col min="4" max="4" width="4.140625" style="21" customWidth="1"/>
    <col min="5" max="12" width="4.42578125" style="21" customWidth="1"/>
    <col min="13" max="13" width="3.85546875" style="21" customWidth="1"/>
    <col min="14" max="14" width="10.140625" style="21" customWidth="1"/>
    <col min="15" max="15" width="11.42578125" style="21" bestFit="1" customWidth="1"/>
    <col min="16" max="16" width="15.42578125" style="21" customWidth="1"/>
    <col min="17" max="17" width="11.42578125" style="21" customWidth="1"/>
    <col min="18" max="16384" width="9.140625" style="21"/>
  </cols>
  <sheetData>
    <row r="1" spans="1:17" ht="12.6" customHeight="1" thickBot="1" x14ac:dyDescent="0.35"/>
    <row r="2" spans="1:17" s="31" customFormat="1" ht="12.6" customHeight="1" x14ac:dyDescent="0.2">
      <c r="A2" s="489" t="s">
        <v>311</v>
      </c>
      <c r="B2" s="490"/>
      <c r="C2" s="491"/>
      <c r="D2" s="492"/>
      <c r="E2" s="492"/>
      <c r="F2" s="492"/>
      <c r="G2" s="492"/>
      <c r="H2" s="493"/>
      <c r="I2" s="493"/>
      <c r="J2" s="494"/>
      <c r="K2" s="495"/>
      <c r="L2" s="495"/>
      <c r="M2" s="496"/>
      <c r="N2" s="497"/>
      <c r="O2" s="497"/>
      <c r="P2" s="497"/>
      <c r="Q2" s="498" t="s">
        <v>310</v>
      </c>
    </row>
    <row r="3" spans="1:17" s="31" customFormat="1" ht="12.6" customHeight="1" x14ac:dyDescent="0.2">
      <c r="A3" s="499" t="s">
        <v>0</v>
      </c>
      <c r="B3" s="32"/>
      <c r="C3" s="33"/>
      <c r="D3" s="34"/>
      <c r="E3" s="34"/>
      <c r="F3" s="35"/>
      <c r="G3" s="36"/>
      <c r="H3" s="36"/>
      <c r="I3" s="36"/>
      <c r="J3" s="36"/>
      <c r="K3" s="36"/>
      <c r="L3" s="36"/>
      <c r="M3" s="36"/>
      <c r="N3" s="36"/>
      <c r="O3" s="36"/>
      <c r="P3" s="36"/>
      <c r="Q3" s="500"/>
    </row>
    <row r="4" spans="1:17" s="31" customFormat="1" ht="12.6" customHeight="1" x14ac:dyDescent="0.3">
      <c r="A4" s="501" t="s">
        <v>1</v>
      </c>
      <c r="B4" s="39"/>
      <c r="C4" s="40"/>
      <c r="D4" s="41"/>
      <c r="E4" s="41"/>
      <c r="F4" s="41"/>
      <c r="G4" s="41"/>
      <c r="H4" s="41"/>
      <c r="I4" s="41"/>
      <c r="J4" s="41"/>
      <c r="K4" s="41"/>
      <c r="L4" s="41"/>
      <c r="M4" s="41"/>
      <c r="N4" s="36"/>
      <c r="O4" s="36"/>
      <c r="P4" s="36"/>
      <c r="Q4" s="500"/>
    </row>
    <row r="5" spans="1:17" s="31" customFormat="1" ht="12.6" customHeight="1" x14ac:dyDescent="0.3">
      <c r="A5" s="502" t="s">
        <v>2</v>
      </c>
      <c r="B5" s="43"/>
      <c r="C5" s="40"/>
      <c r="D5" s="41"/>
      <c r="E5" s="41"/>
      <c r="F5" s="41"/>
      <c r="G5" s="41"/>
      <c r="H5" s="41"/>
      <c r="I5" s="41"/>
      <c r="J5" s="41"/>
      <c r="K5" s="41"/>
      <c r="L5" s="41"/>
      <c r="M5" s="41"/>
      <c r="N5" s="44"/>
      <c r="O5" s="44"/>
      <c r="P5" s="44"/>
      <c r="Q5" s="500"/>
    </row>
    <row r="6" spans="1:17" s="31" customFormat="1" ht="12.6" customHeight="1" x14ac:dyDescent="0.3">
      <c r="A6" s="501" t="s">
        <v>3</v>
      </c>
      <c r="B6" s="43"/>
      <c r="C6" s="40"/>
      <c r="D6" s="41"/>
      <c r="E6" s="41"/>
      <c r="F6" s="41"/>
      <c r="G6" s="41"/>
      <c r="H6" s="41"/>
      <c r="I6" s="41"/>
      <c r="J6" s="41"/>
      <c r="K6" s="41"/>
      <c r="L6" s="41"/>
      <c r="M6" s="41"/>
      <c r="N6" s="44"/>
      <c r="O6" s="44"/>
      <c r="P6" s="44"/>
      <c r="Q6" s="503"/>
    </row>
    <row r="7" spans="1:17" s="31" customFormat="1" ht="12.6" customHeight="1" x14ac:dyDescent="0.3">
      <c r="A7" s="501" t="s">
        <v>4</v>
      </c>
      <c r="B7" s="46"/>
      <c r="C7" s="40"/>
      <c r="D7" s="41"/>
      <c r="E7" s="41"/>
      <c r="F7" s="41"/>
      <c r="G7" s="41"/>
      <c r="H7" s="41"/>
      <c r="I7" s="41"/>
      <c r="J7" s="41"/>
      <c r="K7" s="41"/>
      <c r="L7" s="41"/>
      <c r="M7" s="41"/>
      <c r="N7" s="47"/>
      <c r="O7" s="47"/>
      <c r="P7" s="47"/>
      <c r="Q7" s="504"/>
    </row>
    <row r="8" spans="1:17" s="49" customFormat="1" ht="12.6" customHeight="1" thickBot="1" x14ac:dyDescent="0.25">
      <c r="A8" s="737" t="s">
        <v>5</v>
      </c>
      <c r="B8" s="738"/>
      <c r="C8" s="738"/>
      <c r="D8" s="738"/>
      <c r="E8" s="738"/>
      <c r="F8" s="738"/>
      <c r="G8" s="738"/>
      <c r="H8" s="738"/>
      <c r="I8" s="738"/>
      <c r="J8" s="738"/>
      <c r="K8" s="738"/>
      <c r="L8" s="738"/>
      <c r="M8" s="738"/>
      <c r="N8" s="738"/>
      <c r="O8" s="738"/>
      <c r="P8" s="738"/>
      <c r="Q8" s="739"/>
    </row>
    <row r="9" spans="1:17" s="49" customFormat="1" ht="12.6" customHeight="1" x14ac:dyDescent="0.2">
      <c r="A9" s="486" t="s">
        <v>6</v>
      </c>
      <c r="B9" s="740"/>
      <c r="C9" s="741"/>
      <c r="D9" s="741"/>
      <c r="E9" s="741"/>
      <c r="F9" s="742"/>
      <c r="G9" s="487" t="s">
        <v>7</v>
      </c>
      <c r="H9" s="488"/>
      <c r="I9" s="740"/>
      <c r="J9" s="741"/>
      <c r="K9" s="741"/>
      <c r="L9" s="741"/>
      <c r="M9" s="741"/>
      <c r="N9" s="741"/>
      <c r="O9" s="741"/>
      <c r="P9" s="741"/>
      <c r="Q9" s="742"/>
    </row>
    <row r="10" spans="1:17" s="49" customFormat="1" ht="12.6" customHeight="1" x14ac:dyDescent="0.2">
      <c r="A10" s="690"/>
      <c r="B10" s="691"/>
      <c r="C10" s="691"/>
      <c r="D10" s="691"/>
      <c r="E10" s="691"/>
      <c r="F10" s="692"/>
      <c r="G10" s="690"/>
      <c r="H10" s="691"/>
      <c r="I10" s="691"/>
      <c r="J10" s="691"/>
      <c r="K10" s="691"/>
      <c r="L10" s="691"/>
      <c r="M10" s="691"/>
      <c r="N10" s="691"/>
      <c r="O10" s="691"/>
      <c r="P10" s="691"/>
      <c r="Q10" s="692"/>
    </row>
    <row r="11" spans="1:17" s="49" customFormat="1" ht="12.6" customHeight="1" x14ac:dyDescent="0.2">
      <c r="A11" s="51" t="s">
        <v>8</v>
      </c>
      <c r="B11" s="52"/>
      <c r="C11" s="746" t="s">
        <v>9</v>
      </c>
      <c r="D11" s="747"/>
      <c r="E11" s="653"/>
      <c r="F11" s="695"/>
      <c r="G11" s="695"/>
      <c r="H11" s="695"/>
      <c r="I11" s="695"/>
      <c r="J11" s="695"/>
      <c r="K11" s="654"/>
      <c r="L11" s="743" t="s">
        <v>10</v>
      </c>
      <c r="M11" s="744"/>
      <c r="N11" s="745"/>
      <c r="O11" s="13" t="s">
        <v>11</v>
      </c>
      <c r="P11" s="690" t="s">
        <v>12</v>
      </c>
      <c r="Q11" s="692"/>
    </row>
    <row r="12" spans="1:17" s="49" customFormat="1" ht="12.6" customHeight="1" x14ac:dyDescent="0.2">
      <c r="A12" s="51"/>
      <c r="B12" s="52"/>
      <c r="C12" s="53"/>
      <c r="D12" s="54"/>
      <c r="E12" s="55"/>
      <c r="F12" s="56"/>
      <c r="G12" s="56"/>
      <c r="H12" s="56"/>
      <c r="I12" s="56"/>
      <c r="J12" s="56"/>
      <c r="K12" s="57"/>
      <c r="L12" s="743" t="s">
        <v>13</v>
      </c>
      <c r="M12" s="744"/>
      <c r="N12" s="745"/>
      <c r="O12" s="1" t="str">
        <f>IF(SUM('Sidas Order Form'!N22:N25)=0,"",SUM('Sidas Order Form'!N21:N25))</f>
        <v/>
      </c>
      <c r="P12" s="3" t="str">
        <f>IF(SUM('Sidas Order Form'!Q22:Q25)=0,"",(SUM('Sidas Order Form'!Q22:Q25)))</f>
        <v/>
      </c>
      <c r="Q12" s="14"/>
    </row>
    <row r="13" spans="1:17" s="31" customFormat="1" ht="12.6" customHeight="1" x14ac:dyDescent="0.2">
      <c r="A13" s="18" t="s">
        <v>14</v>
      </c>
      <c r="B13" s="52"/>
      <c r="C13" s="746" t="s">
        <v>15</v>
      </c>
      <c r="D13" s="747"/>
      <c r="E13" s="684"/>
      <c r="F13" s="685"/>
      <c r="G13" s="685"/>
      <c r="H13" s="685"/>
      <c r="I13" s="685"/>
      <c r="J13" s="685"/>
      <c r="K13" s="686"/>
      <c r="L13" s="696" t="s">
        <v>16</v>
      </c>
      <c r="M13" s="697"/>
      <c r="N13" s="698"/>
      <c r="O13" s="1" t="str">
        <f>IF(SUM('Sidas Order Form'!N29:N64)=0,"",SUM('Sidas Order Form'!N29:N64))</f>
        <v/>
      </c>
      <c r="P13" s="3" t="str">
        <f>IF(SUM('Sidas Order Form'!Q26:Q64)=0,"",(SUM('Sidas Order Form'!Q26:Q64)))</f>
        <v/>
      </c>
      <c r="Q13" s="4"/>
    </row>
    <row r="14" spans="1:17" s="31" customFormat="1" ht="12.6" customHeight="1" x14ac:dyDescent="0.2">
      <c r="A14" s="51" t="s">
        <v>17</v>
      </c>
      <c r="B14" s="19"/>
      <c r="C14" s="748" t="s">
        <v>18</v>
      </c>
      <c r="D14" s="749"/>
      <c r="E14" s="750"/>
      <c r="F14" s="751"/>
      <c r="G14" s="751"/>
      <c r="H14" s="751"/>
      <c r="I14" s="751"/>
      <c r="J14" s="751"/>
      <c r="K14" s="752"/>
      <c r="L14" s="647" t="s">
        <v>502</v>
      </c>
      <c r="M14" s="648"/>
      <c r="N14" s="649"/>
      <c r="O14" s="1" t="str">
        <f>IF(SUM('Sidas Order Form'!N158:N200)=0,"",SUM('Sidas Order Form'!N158:N200))</f>
        <v/>
      </c>
      <c r="P14" s="3" t="str">
        <f>IF(SUM('Sidas Order Form'!Q158:Q200)=0,"",(SUM('Sidas Order Form'!Q158:Q200)))</f>
        <v/>
      </c>
      <c r="Q14" s="4"/>
    </row>
    <row r="15" spans="1:17" s="31" customFormat="1" ht="12.6" customHeight="1" x14ac:dyDescent="0.2">
      <c r="A15" s="18" t="s">
        <v>20</v>
      </c>
      <c r="B15" s="19"/>
      <c r="C15" s="746" t="s">
        <v>21</v>
      </c>
      <c r="D15" s="747"/>
      <c r="E15" s="684"/>
      <c r="F15" s="685"/>
      <c r="G15" s="685"/>
      <c r="H15" s="685"/>
      <c r="I15" s="685"/>
      <c r="J15" s="685"/>
      <c r="K15" s="686"/>
      <c r="L15" s="696" t="s">
        <v>22</v>
      </c>
      <c r="M15" s="697"/>
      <c r="N15" s="698"/>
      <c r="O15" s="1" t="str">
        <f>IF(SUM('Sidas Order Form'!N65:N83)=0,"",SUM('Sidas Order Form'!N65:N83))</f>
        <v/>
      </c>
      <c r="P15" s="3" t="str">
        <f>IF(SUM('Sidas Order Form'!Q65:Q83)=0,"",(SUM('Sidas Order Form'!Q65:Q83)))</f>
        <v/>
      </c>
      <c r="Q15" s="4"/>
    </row>
    <row r="16" spans="1:17" s="31" customFormat="1" ht="12.6" customHeight="1" x14ac:dyDescent="0.2">
      <c r="A16" s="17" t="s">
        <v>23</v>
      </c>
      <c r="B16" s="58" t="s">
        <v>24</v>
      </c>
      <c r="C16" s="748" t="s">
        <v>25</v>
      </c>
      <c r="D16" s="749"/>
      <c r="E16" s="687"/>
      <c r="F16" s="688"/>
      <c r="G16" s="688"/>
      <c r="H16" s="688"/>
      <c r="I16" s="688"/>
      <c r="J16" s="688"/>
      <c r="K16" s="689"/>
      <c r="L16" s="696" t="s">
        <v>26</v>
      </c>
      <c r="M16" s="697"/>
      <c r="N16" s="698"/>
      <c r="O16" s="1" t="str">
        <f>IF(SUM('Sidas Order Form'!N113:N157)=0,"",SUM('Sidas Order Form'!N113:N157))</f>
        <v/>
      </c>
      <c r="P16" s="3" t="str">
        <f>IF(SUM('Sidas Order Form'!Q113:Q157)=0,"",(SUM('Sidas Order Form'!Q113:Q157)))</f>
        <v/>
      </c>
      <c r="Q16" s="4"/>
    </row>
    <row r="17" spans="1:17" s="31" customFormat="1" ht="12.6" customHeight="1" x14ac:dyDescent="0.2">
      <c r="A17" s="18" t="s">
        <v>27</v>
      </c>
      <c r="B17" s="59"/>
      <c r="C17" s="693"/>
      <c r="D17" s="694"/>
      <c r="E17" s="60"/>
      <c r="F17" s="60"/>
      <c r="G17" s="60"/>
      <c r="H17" s="60"/>
      <c r="I17" s="60"/>
      <c r="J17" s="60"/>
      <c r="K17" s="61"/>
      <c r="L17" s="696" t="s">
        <v>28</v>
      </c>
      <c r="M17" s="697"/>
      <c r="N17" s="698"/>
      <c r="O17" s="1" t="str">
        <f>IF(SUM('Sidas Order Form'!N84:N111)=0,"",SUM('Sidas Order Form'!N84:N111))</f>
        <v/>
      </c>
      <c r="P17" s="3" t="str">
        <f>IF(SUM('Sidas Order Form'!Q84:Q111)=0,"",(SUM('Sidas Order Form'!Q84:Q111)))</f>
        <v/>
      </c>
      <c r="Q17" s="4"/>
    </row>
    <row r="18" spans="1:17" s="31" customFormat="1" ht="12.95" customHeight="1" x14ac:dyDescent="0.2">
      <c r="A18" s="62"/>
      <c r="B18" s="63"/>
      <c r="C18" s="693"/>
      <c r="D18" s="694"/>
      <c r="E18" s="60"/>
      <c r="F18" s="60"/>
      <c r="G18" s="60"/>
      <c r="H18" s="60"/>
      <c r="I18" s="60"/>
      <c r="J18" s="60"/>
      <c r="K18" s="61"/>
      <c r="L18" s="696" t="s">
        <v>12</v>
      </c>
      <c r="M18" s="697"/>
      <c r="N18" s="698"/>
      <c r="O18" s="2" t="str">
        <f>IF(SUM(O11:O17)=0,"",SUM(O11:O17))</f>
        <v/>
      </c>
      <c r="P18" s="3" t="str">
        <f>IF(SUM(P11:Q17)=0,"",(SUM(P11:Q17)))</f>
        <v/>
      </c>
      <c r="Q18" s="4"/>
    </row>
    <row r="19" spans="1:17" s="31" customFormat="1" ht="12.6" customHeight="1" x14ac:dyDescent="0.2">
      <c r="A19" s="64"/>
      <c r="B19" s="65"/>
      <c r="C19" s="66"/>
      <c r="D19" s="67"/>
      <c r="E19" s="68"/>
      <c r="F19" s="68"/>
      <c r="G19" s="69"/>
      <c r="H19" s="68"/>
      <c r="I19" s="68"/>
      <c r="J19" s="68"/>
      <c r="K19" s="68"/>
      <c r="L19" s="68"/>
      <c r="M19" s="70"/>
      <c r="N19" s="71"/>
      <c r="O19" s="71"/>
      <c r="P19" s="72"/>
      <c r="Q19" s="73"/>
    </row>
    <row r="20" spans="1:17" s="31" customFormat="1" ht="12.6" customHeight="1" x14ac:dyDescent="0.2">
      <c r="A20" s="702" t="s">
        <v>29</v>
      </c>
      <c r="B20" s="702"/>
      <c r="C20" s="702"/>
      <c r="D20" s="702"/>
      <c r="E20" s="702"/>
      <c r="F20" s="702"/>
      <c r="G20" s="702"/>
      <c r="H20" s="702"/>
      <c r="I20" s="702"/>
      <c r="J20" s="702"/>
      <c r="K20" s="702"/>
      <c r="L20" s="702"/>
      <c r="M20" s="702"/>
      <c r="N20" s="702"/>
      <c r="O20" s="702"/>
      <c r="P20" s="702"/>
      <c r="Q20" s="703"/>
    </row>
    <row r="21" spans="1:17" s="31" customFormat="1" ht="12.6" customHeight="1" x14ac:dyDescent="0.2">
      <c r="A21" s="713"/>
      <c r="B21" s="714"/>
      <c r="C21" s="74" t="s">
        <v>30</v>
      </c>
      <c r="D21" s="704"/>
      <c r="E21" s="705"/>
      <c r="F21" s="705"/>
      <c r="G21" s="705"/>
      <c r="H21" s="705"/>
      <c r="I21" s="705"/>
      <c r="J21" s="705"/>
      <c r="K21" s="705"/>
      <c r="L21" s="705"/>
      <c r="M21" s="706"/>
      <c r="N21" s="75" t="s">
        <v>31</v>
      </c>
      <c r="O21" s="11"/>
      <c r="P21" s="76"/>
      <c r="Q21" s="73"/>
    </row>
    <row r="22" spans="1:17" s="31" customFormat="1" ht="12.6" customHeight="1" x14ac:dyDescent="0.2">
      <c r="A22" s="713" t="s">
        <v>32</v>
      </c>
      <c r="B22" s="714"/>
      <c r="C22" s="77"/>
      <c r="D22" s="707"/>
      <c r="E22" s="708"/>
      <c r="F22" s="708"/>
      <c r="G22" s="708"/>
      <c r="H22" s="708"/>
      <c r="I22" s="708"/>
      <c r="J22" s="708"/>
      <c r="K22" s="708"/>
      <c r="L22" s="708"/>
      <c r="M22" s="709"/>
      <c r="N22" s="78" t="str">
        <f>IF(SUM(C22:M22)=0,"",(SUM(C22:M22)))</f>
        <v/>
      </c>
      <c r="O22" s="79">
        <v>125</v>
      </c>
      <c r="P22" s="76"/>
      <c r="Q22" s="80" t="str">
        <f t="shared" ref="Q22:Q24" si="0">IF(N22="","",N22*O22)</f>
        <v/>
      </c>
    </row>
    <row r="23" spans="1:17" s="31" customFormat="1" ht="12.6" customHeight="1" x14ac:dyDescent="0.2">
      <c r="A23" s="713" t="s">
        <v>33</v>
      </c>
      <c r="B23" s="714"/>
      <c r="C23" s="77"/>
      <c r="D23" s="707"/>
      <c r="E23" s="708"/>
      <c r="F23" s="708"/>
      <c r="G23" s="708"/>
      <c r="H23" s="708"/>
      <c r="I23" s="708"/>
      <c r="J23" s="708"/>
      <c r="K23" s="708"/>
      <c r="L23" s="708"/>
      <c r="M23" s="709"/>
      <c r="N23" s="78" t="str">
        <f t="shared" ref="N23:N24" si="1">IF(SUM(C23:M23)=0,"",(SUM(C23:M23)))</f>
        <v/>
      </c>
      <c r="O23" s="79">
        <v>250</v>
      </c>
      <c r="P23" s="76"/>
      <c r="Q23" s="80" t="str">
        <f t="shared" si="0"/>
        <v/>
      </c>
    </row>
    <row r="24" spans="1:17" s="31" customFormat="1" ht="12.6" customHeight="1" x14ac:dyDescent="0.2">
      <c r="A24" s="713" t="s">
        <v>34</v>
      </c>
      <c r="B24" s="714"/>
      <c r="C24" s="77"/>
      <c r="D24" s="707"/>
      <c r="E24" s="708"/>
      <c r="F24" s="708"/>
      <c r="G24" s="708"/>
      <c r="H24" s="708"/>
      <c r="I24" s="708"/>
      <c r="J24" s="708"/>
      <c r="K24" s="708"/>
      <c r="L24" s="708"/>
      <c r="M24" s="709"/>
      <c r="N24" s="78" t="str">
        <f t="shared" si="1"/>
        <v/>
      </c>
      <c r="O24" s="79">
        <v>350</v>
      </c>
      <c r="P24" s="76"/>
      <c r="Q24" s="80" t="str">
        <f t="shared" si="0"/>
        <v/>
      </c>
    </row>
    <row r="25" spans="1:17" s="31" customFormat="1" ht="12.6" customHeight="1" x14ac:dyDescent="0.2">
      <c r="A25" s="713"/>
      <c r="B25" s="714"/>
      <c r="C25" s="77"/>
      <c r="D25" s="710"/>
      <c r="E25" s="711"/>
      <c r="F25" s="711"/>
      <c r="G25" s="711"/>
      <c r="H25" s="711"/>
      <c r="I25" s="711"/>
      <c r="J25" s="711"/>
      <c r="K25" s="711"/>
      <c r="L25" s="711"/>
      <c r="M25" s="712"/>
      <c r="N25" s="78"/>
      <c r="O25" s="11"/>
      <c r="P25" s="76"/>
      <c r="Q25" s="73"/>
    </row>
    <row r="26" spans="1:17" s="31" customFormat="1" ht="12.6" customHeight="1" x14ac:dyDescent="0.2">
      <c r="A26" s="702" t="s">
        <v>35</v>
      </c>
      <c r="B26" s="702"/>
      <c r="C26" s="702"/>
      <c r="D26" s="702"/>
      <c r="E26" s="702"/>
      <c r="F26" s="702"/>
      <c r="G26" s="702"/>
      <c r="H26" s="702"/>
      <c r="I26" s="702"/>
      <c r="J26" s="702"/>
      <c r="K26" s="702"/>
      <c r="L26" s="702"/>
      <c r="M26" s="702"/>
      <c r="N26" s="702"/>
      <c r="O26" s="702"/>
      <c r="P26" s="702"/>
      <c r="Q26" s="703"/>
    </row>
    <row r="27" spans="1:17" s="31" customFormat="1" ht="12.6" customHeight="1" x14ac:dyDescent="0.2">
      <c r="A27" s="722"/>
      <c r="B27" s="722"/>
      <c r="C27" s="722"/>
      <c r="D27" s="722"/>
      <c r="E27" s="722"/>
      <c r="F27" s="722"/>
      <c r="G27" s="722"/>
      <c r="H27" s="722"/>
      <c r="I27" s="722"/>
      <c r="J27" s="722"/>
      <c r="K27" s="722"/>
      <c r="L27" s="722"/>
      <c r="M27" s="722"/>
      <c r="N27" s="722"/>
      <c r="O27" s="722"/>
      <c r="P27" s="722"/>
      <c r="Q27" s="723"/>
    </row>
    <row r="28" spans="1:17" s="85" customFormat="1" ht="12.6" customHeight="1" x14ac:dyDescent="0.2">
      <c r="A28" s="81"/>
      <c r="B28" s="82"/>
      <c r="C28" s="699"/>
      <c r="D28" s="700"/>
      <c r="E28" s="701"/>
      <c r="F28" s="74" t="s">
        <v>36</v>
      </c>
      <c r="G28" s="74" t="s">
        <v>37</v>
      </c>
      <c r="H28" s="74" t="s">
        <v>38</v>
      </c>
      <c r="I28" s="74" t="s">
        <v>39</v>
      </c>
      <c r="J28" s="74" t="s">
        <v>40</v>
      </c>
      <c r="K28" s="74" t="s">
        <v>41</v>
      </c>
      <c r="L28" s="83"/>
      <c r="M28" s="84"/>
      <c r="N28" s="74" t="s">
        <v>31</v>
      </c>
      <c r="O28" s="74" t="s">
        <v>42</v>
      </c>
      <c r="P28" s="74" t="s">
        <v>43</v>
      </c>
      <c r="Q28" s="74" t="s">
        <v>44</v>
      </c>
    </row>
    <row r="29" spans="1:17" s="31" customFormat="1" ht="12.6" customHeight="1" x14ac:dyDescent="0.2">
      <c r="A29" s="675" t="s">
        <v>45</v>
      </c>
      <c r="B29" s="676"/>
      <c r="C29" s="719"/>
      <c r="D29" s="720"/>
      <c r="E29" s="721"/>
      <c r="F29" s="77"/>
      <c r="G29" s="77"/>
      <c r="H29" s="77"/>
      <c r="I29" s="77"/>
      <c r="J29" s="77"/>
      <c r="K29" s="77"/>
      <c r="L29" s="715"/>
      <c r="M29" s="716"/>
      <c r="N29" s="78" t="str">
        <f t="shared" ref="N29:N58" si="2">IF(SUM(C29:M29)=0,"",(SUM(C29:M29)))</f>
        <v/>
      </c>
      <c r="O29" s="86">
        <v>65</v>
      </c>
      <c r="P29" s="86">
        <v>180</v>
      </c>
      <c r="Q29" s="80" t="str">
        <f t="shared" ref="Q29:Q64" si="3">IF(N29="","",N29*O29)</f>
        <v/>
      </c>
    </row>
    <row r="30" spans="1:17" s="31" customFormat="1" ht="12.6" customHeight="1" x14ac:dyDescent="0.2">
      <c r="A30" s="675" t="s">
        <v>46</v>
      </c>
      <c r="B30" s="676"/>
      <c r="C30" s="677"/>
      <c r="D30" s="678"/>
      <c r="E30" s="679"/>
      <c r="F30" s="77"/>
      <c r="G30" s="77"/>
      <c r="H30" s="77"/>
      <c r="I30" s="77"/>
      <c r="J30" s="77"/>
      <c r="K30" s="77"/>
      <c r="L30" s="717"/>
      <c r="M30" s="718"/>
      <c r="N30" s="78" t="str">
        <f t="shared" si="2"/>
        <v/>
      </c>
      <c r="O30" s="86">
        <v>65</v>
      </c>
      <c r="P30" s="86">
        <v>180</v>
      </c>
      <c r="Q30" s="80" t="str">
        <f t="shared" si="3"/>
        <v/>
      </c>
    </row>
    <row r="31" spans="1:17" s="31" customFormat="1" ht="12.6" customHeight="1" x14ac:dyDescent="0.2">
      <c r="A31" s="675" t="s">
        <v>47</v>
      </c>
      <c r="B31" s="676"/>
      <c r="C31" s="677"/>
      <c r="D31" s="678"/>
      <c r="E31" s="679"/>
      <c r="F31" s="77"/>
      <c r="G31" s="77"/>
      <c r="H31" s="77"/>
      <c r="I31" s="77"/>
      <c r="J31" s="77"/>
      <c r="K31" s="77"/>
      <c r="L31" s="717"/>
      <c r="M31" s="718"/>
      <c r="N31" s="78" t="str">
        <f t="shared" si="2"/>
        <v/>
      </c>
      <c r="O31" s="86">
        <v>55</v>
      </c>
      <c r="P31" s="86">
        <v>160</v>
      </c>
      <c r="Q31" s="80" t="str">
        <f t="shared" si="3"/>
        <v/>
      </c>
    </row>
    <row r="32" spans="1:17" s="31" customFormat="1" ht="12.6" customHeight="1" x14ac:dyDescent="0.2">
      <c r="A32" s="675" t="s">
        <v>48</v>
      </c>
      <c r="B32" s="676"/>
      <c r="C32" s="677"/>
      <c r="D32" s="678"/>
      <c r="E32" s="679"/>
      <c r="F32" s="77"/>
      <c r="G32" s="77"/>
      <c r="H32" s="77"/>
      <c r="I32" s="77"/>
      <c r="J32" s="77"/>
      <c r="K32" s="77"/>
      <c r="L32" s="717"/>
      <c r="M32" s="718"/>
      <c r="N32" s="78" t="str">
        <f t="shared" si="2"/>
        <v/>
      </c>
      <c r="O32" s="86">
        <v>55</v>
      </c>
      <c r="P32" s="86">
        <v>160</v>
      </c>
      <c r="Q32" s="80" t="str">
        <f t="shared" si="3"/>
        <v/>
      </c>
    </row>
    <row r="33" spans="1:17" s="31" customFormat="1" ht="12.6" customHeight="1" x14ac:dyDescent="0.2">
      <c r="A33" s="671" t="s">
        <v>49</v>
      </c>
      <c r="B33" s="672"/>
      <c r="C33" s="677"/>
      <c r="D33" s="678"/>
      <c r="E33" s="679"/>
      <c r="F33" s="77"/>
      <c r="G33" s="77"/>
      <c r="H33" s="77"/>
      <c r="I33" s="77"/>
      <c r="J33" s="77"/>
      <c r="K33" s="77"/>
      <c r="L33" s="717"/>
      <c r="M33" s="718"/>
      <c r="N33" s="78" t="str">
        <f t="shared" si="2"/>
        <v/>
      </c>
      <c r="O33" s="86">
        <v>55</v>
      </c>
      <c r="P33" s="86">
        <v>160</v>
      </c>
      <c r="Q33" s="80" t="str">
        <f t="shared" si="3"/>
        <v/>
      </c>
    </row>
    <row r="34" spans="1:17" s="31" customFormat="1" ht="12.6" customHeight="1" x14ac:dyDescent="0.2">
      <c r="A34" s="671" t="s">
        <v>50</v>
      </c>
      <c r="B34" s="672"/>
      <c r="C34" s="677"/>
      <c r="D34" s="678"/>
      <c r="E34" s="679"/>
      <c r="F34" s="77"/>
      <c r="G34" s="77"/>
      <c r="H34" s="77"/>
      <c r="I34" s="77"/>
      <c r="J34" s="77"/>
      <c r="K34" s="77"/>
      <c r="L34" s="717"/>
      <c r="M34" s="718"/>
      <c r="N34" s="78" t="str">
        <f t="shared" si="2"/>
        <v/>
      </c>
      <c r="O34" s="86">
        <v>55</v>
      </c>
      <c r="P34" s="86">
        <v>160</v>
      </c>
      <c r="Q34" s="80" t="str">
        <f t="shared" si="3"/>
        <v/>
      </c>
    </row>
    <row r="35" spans="1:17" s="31" customFormat="1" ht="12.6" customHeight="1" x14ac:dyDescent="0.2">
      <c r="A35" s="671" t="s">
        <v>519</v>
      </c>
      <c r="B35" s="672"/>
      <c r="C35" s="677"/>
      <c r="D35" s="678"/>
      <c r="E35" s="679"/>
      <c r="F35" s="77"/>
      <c r="G35" s="77"/>
      <c r="H35" s="77"/>
      <c r="I35" s="77"/>
      <c r="J35" s="77"/>
      <c r="K35" s="77"/>
      <c r="L35" s="717"/>
      <c r="M35" s="718"/>
      <c r="N35" s="78" t="str">
        <f t="shared" si="2"/>
        <v/>
      </c>
      <c r="O35" s="86">
        <v>55</v>
      </c>
      <c r="P35" s="86">
        <v>160</v>
      </c>
      <c r="Q35" s="80" t="str">
        <f t="shared" si="3"/>
        <v/>
      </c>
    </row>
    <row r="36" spans="1:17" s="31" customFormat="1" ht="12.6" customHeight="1" x14ac:dyDescent="0.2">
      <c r="A36" s="671" t="s">
        <v>520</v>
      </c>
      <c r="B36" s="672"/>
      <c r="C36" s="677"/>
      <c r="D36" s="678"/>
      <c r="E36" s="679"/>
      <c r="F36" s="77"/>
      <c r="G36" s="77"/>
      <c r="H36" s="77"/>
      <c r="I36" s="77"/>
      <c r="J36" s="77"/>
      <c r="K36" s="77"/>
      <c r="L36" s="717"/>
      <c r="M36" s="718"/>
      <c r="N36" s="78" t="str">
        <f t="shared" si="2"/>
        <v/>
      </c>
      <c r="O36" s="86">
        <v>55</v>
      </c>
      <c r="P36" s="86">
        <v>160</v>
      </c>
      <c r="Q36" s="80" t="str">
        <f t="shared" si="3"/>
        <v/>
      </c>
    </row>
    <row r="37" spans="1:17" s="31" customFormat="1" ht="12.6" customHeight="1" x14ac:dyDescent="0.2">
      <c r="A37" s="671" t="s">
        <v>51</v>
      </c>
      <c r="B37" s="672"/>
      <c r="C37" s="677"/>
      <c r="D37" s="678"/>
      <c r="E37" s="679"/>
      <c r="F37" s="77"/>
      <c r="G37" s="77"/>
      <c r="H37" s="77"/>
      <c r="I37" s="77"/>
      <c r="J37" s="77"/>
      <c r="K37" s="77"/>
      <c r="L37" s="717"/>
      <c r="M37" s="718"/>
      <c r="N37" s="78" t="str">
        <f t="shared" si="2"/>
        <v/>
      </c>
      <c r="O37" s="86">
        <v>40</v>
      </c>
      <c r="P37" s="86">
        <v>140</v>
      </c>
      <c r="Q37" s="80" t="str">
        <f t="shared" si="3"/>
        <v/>
      </c>
    </row>
    <row r="38" spans="1:17" s="31" customFormat="1" ht="12.6" customHeight="1" x14ac:dyDescent="0.2">
      <c r="A38" s="671" t="s">
        <v>52</v>
      </c>
      <c r="B38" s="672"/>
      <c r="C38" s="677"/>
      <c r="D38" s="678"/>
      <c r="E38" s="679"/>
      <c r="F38" s="77"/>
      <c r="G38" s="77"/>
      <c r="H38" s="77"/>
      <c r="I38" s="77"/>
      <c r="J38" s="77"/>
      <c r="K38" s="77"/>
      <c r="L38" s="717"/>
      <c r="M38" s="718"/>
      <c r="N38" s="78" t="str">
        <f t="shared" si="2"/>
        <v/>
      </c>
      <c r="O38" s="86">
        <v>40</v>
      </c>
      <c r="P38" s="86">
        <v>80</v>
      </c>
      <c r="Q38" s="80" t="str">
        <f t="shared" si="3"/>
        <v/>
      </c>
    </row>
    <row r="39" spans="1:17" s="31" customFormat="1" ht="12.6" customHeight="1" x14ac:dyDescent="0.2">
      <c r="A39" s="671" t="s">
        <v>53</v>
      </c>
      <c r="B39" s="672"/>
      <c r="C39" s="677"/>
      <c r="D39" s="678"/>
      <c r="E39" s="679"/>
      <c r="F39" s="77"/>
      <c r="G39" s="77"/>
      <c r="H39" s="77"/>
      <c r="I39" s="77"/>
      <c r="J39" s="77"/>
      <c r="K39" s="77"/>
      <c r="L39" s="717"/>
      <c r="M39" s="718"/>
      <c r="N39" s="78" t="str">
        <f t="shared" si="2"/>
        <v/>
      </c>
      <c r="O39" s="86">
        <v>40</v>
      </c>
      <c r="P39" s="86">
        <v>80</v>
      </c>
      <c r="Q39" s="80" t="str">
        <f t="shared" si="3"/>
        <v/>
      </c>
    </row>
    <row r="40" spans="1:17" s="31" customFormat="1" ht="12.6" customHeight="1" x14ac:dyDescent="0.2">
      <c r="A40" s="671" t="s">
        <v>521</v>
      </c>
      <c r="B40" s="672"/>
      <c r="C40" s="677"/>
      <c r="D40" s="678"/>
      <c r="E40" s="679"/>
      <c r="F40" s="77"/>
      <c r="G40" s="77"/>
      <c r="H40" s="77"/>
      <c r="I40" s="77"/>
      <c r="J40" s="77"/>
      <c r="K40" s="77"/>
      <c r="L40" s="717"/>
      <c r="M40" s="718"/>
      <c r="N40" s="78" t="str">
        <f t="shared" si="2"/>
        <v/>
      </c>
      <c r="O40" s="86">
        <v>30</v>
      </c>
      <c r="P40" s="86">
        <v>60</v>
      </c>
      <c r="Q40" s="80" t="str">
        <f t="shared" si="3"/>
        <v/>
      </c>
    </row>
    <row r="41" spans="1:17" s="31" customFormat="1" ht="12.6" customHeight="1" x14ac:dyDescent="0.2">
      <c r="A41" s="671" t="s">
        <v>522</v>
      </c>
      <c r="B41" s="672"/>
      <c r="C41" s="677"/>
      <c r="D41" s="678"/>
      <c r="E41" s="679"/>
      <c r="F41" s="77"/>
      <c r="G41" s="77"/>
      <c r="H41" s="77"/>
      <c r="I41" s="77"/>
      <c r="J41" s="77"/>
      <c r="K41" s="77"/>
      <c r="L41" s="717"/>
      <c r="M41" s="718"/>
      <c r="N41" s="78" t="str">
        <f t="shared" si="2"/>
        <v/>
      </c>
      <c r="O41" s="86">
        <v>30</v>
      </c>
      <c r="P41" s="86">
        <v>60</v>
      </c>
      <c r="Q41" s="80" t="str">
        <f t="shared" si="3"/>
        <v/>
      </c>
    </row>
    <row r="42" spans="1:17" s="31" customFormat="1" ht="12.6" customHeight="1" x14ac:dyDescent="0.2">
      <c r="A42" s="671" t="s">
        <v>523</v>
      </c>
      <c r="B42" s="672"/>
      <c r="C42" s="677"/>
      <c r="D42" s="678"/>
      <c r="E42" s="679"/>
      <c r="F42" s="77"/>
      <c r="G42" s="77"/>
      <c r="H42" s="77"/>
      <c r="I42" s="77"/>
      <c r="J42" s="77"/>
      <c r="K42" s="77"/>
      <c r="L42" s="717"/>
      <c r="M42" s="718"/>
      <c r="N42" s="78" t="str">
        <f t="shared" si="2"/>
        <v/>
      </c>
      <c r="O42" s="86">
        <v>30</v>
      </c>
      <c r="P42" s="86">
        <v>60</v>
      </c>
      <c r="Q42" s="80" t="str">
        <f t="shared" si="3"/>
        <v/>
      </c>
    </row>
    <row r="43" spans="1:17" s="31" customFormat="1" ht="12.6" customHeight="1" x14ac:dyDescent="0.2">
      <c r="A43" s="671" t="s">
        <v>495</v>
      </c>
      <c r="B43" s="672"/>
      <c r="C43" s="677"/>
      <c r="D43" s="678"/>
      <c r="E43" s="679"/>
      <c r="F43" s="77"/>
      <c r="G43" s="77"/>
      <c r="H43" s="77"/>
      <c r="I43" s="77"/>
      <c r="J43" s="77"/>
      <c r="K43" s="77"/>
      <c r="L43" s="717"/>
      <c r="M43" s="718"/>
      <c r="N43" s="78" t="str">
        <f t="shared" ref="N43:N45" si="4">IF(SUM(C43:M43)=0,"",(SUM(C43:M43)))</f>
        <v/>
      </c>
      <c r="O43" s="86">
        <v>30</v>
      </c>
      <c r="P43" s="86">
        <v>60</v>
      </c>
      <c r="Q43" s="80" t="str">
        <f t="shared" ref="Q43:Q45" si="5">IF(N43="","",N43*O43)</f>
        <v/>
      </c>
    </row>
    <row r="44" spans="1:17" s="31" customFormat="1" ht="12.6" customHeight="1" x14ac:dyDescent="0.2">
      <c r="A44" s="671" t="s">
        <v>496</v>
      </c>
      <c r="B44" s="672"/>
      <c r="C44" s="677"/>
      <c r="D44" s="678"/>
      <c r="E44" s="679"/>
      <c r="F44" s="77"/>
      <c r="G44" s="77"/>
      <c r="H44" s="77"/>
      <c r="I44" s="77"/>
      <c r="J44" s="77"/>
      <c r="K44" s="77"/>
      <c r="L44" s="717"/>
      <c r="M44" s="718"/>
      <c r="N44" s="78" t="str">
        <f t="shared" si="4"/>
        <v/>
      </c>
      <c r="O44" s="86">
        <v>30</v>
      </c>
      <c r="P44" s="86">
        <v>60</v>
      </c>
      <c r="Q44" s="80" t="str">
        <f t="shared" si="5"/>
        <v/>
      </c>
    </row>
    <row r="45" spans="1:17" s="31" customFormat="1" ht="12.6" customHeight="1" x14ac:dyDescent="0.2">
      <c r="A45" s="671" t="s">
        <v>497</v>
      </c>
      <c r="B45" s="672"/>
      <c r="C45" s="677"/>
      <c r="D45" s="678"/>
      <c r="E45" s="679"/>
      <c r="F45" s="77"/>
      <c r="G45" s="77"/>
      <c r="H45" s="77"/>
      <c r="I45" s="77"/>
      <c r="J45" s="77"/>
      <c r="K45" s="77"/>
      <c r="L45" s="717"/>
      <c r="M45" s="718"/>
      <c r="N45" s="78" t="str">
        <f t="shared" si="4"/>
        <v/>
      </c>
      <c r="O45" s="86">
        <v>30</v>
      </c>
      <c r="P45" s="86">
        <v>60</v>
      </c>
      <c r="Q45" s="80" t="str">
        <f t="shared" si="5"/>
        <v/>
      </c>
    </row>
    <row r="46" spans="1:17" s="31" customFormat="1" ht="12.6" customHeight="1" x14ac:dyDescent="0.2">
      <c r="A46" s="671" t="s">
        <v>351</v>
      </c>
      <c r="B46" s="672"/>
      <c r="C46" s="677"/>
      <c r="D46" s="678"/>
      <c r="E46" s="679"/>
      <c r="F46" s="77"/>
      <c r="G46" s="77"/>
      <c r="H46" s="77"/>
      <c r="I46" s="77"/>
      <c r="J46" s="77"/>
      <c r="K46" s="77"/>
      <c r="L46" s="717"/>
      <c r="M46" s="718"/>
      <c r="N46" s="78" t="str">
        <f t="shared" si="2"/>
        <v/>
      </c>
      <c r="O46" s="86">
        <v>25</v>
      </c>
      <c r="P46" s="86">
        <v>50</v>
      </c>
      <c r="Q46" s="80" t="str">
        <f t="shared" si="3"/>
        <v/>
      </c>
    </row>
    <row r="47" spans="1:17" s="31" customFormat="1" ht="12.6" customHeight="1" x14ac:dyDescent="0.2">
      <c r="A47" s="671" t="s">
        <v>352</v>
      </c>
      <c r="B47" s="672"/>
      <c r="C47" s="677"/>
      <c r="D47" s="678"/>
      <c r="E47" s="679"/>
      <c r="F47" s="77"/>
      <c r="G47" s="77"/>
      <c r="H47" s="77"/>
      <c r="I47" s="77"/>
      <c r="J47" s="77"/>
      <c r="K47" s="77"/>
      <c r="L47" s="717"/>
      <c r="M47" s="718"/>
      <c r="N47" s="78" t="str">
        <f t="shared" si="2"/>
        <v/>
      </c>
      <c r="O47" s="86">
        <v>25</v>
      </c>
      <c r="P47" s="86">
        <v>50</v>
      </c>
      <c r="Q47" s="80" t="str">
        <f t="shared" si="3"/>
        <v/>
      </c>
    </row>
    <row r="48" spans="1:17" s="31" customFormat="1" ht="12.6" customHeight="1" x14ac:dyDescent="0.2">
      <c r="A48" s="671" t="s">
        <v>353</v>
      </c>
      <c r="B48" s="672"/>
      <c r="C48" s="677"/>
      <c r="D48" s="678"/>
      <c r="E48" s="679"/>
      <c r="F48" s="77"/>
      <c r="G48" s="77"/>
      <c r="H48" s="77"/>
      <c r="I48" s="77"/>
      <c r="J48" s="77"/>
      <c r="K48" s="77"/>
      <c r="L48" s="717"/>
      <c r="M48" s="718"/>
      <c r="N48" s="78" t="str">
        <f t="shared" si="2"/>
        <v/>
      </c>
      <c r="O48" s="86">
        <v>25</v>
      </c>
      <c r="P48" s="86">
        <v>50</v>
      </c>
      <c r="Q48" s="80" t="str">
        <f t="shared" si="3"/>
        <v/>
      </c>
    </row>
    <row r="49" spans="1:17" s="31" customFormat="1" ht="12.6" customHeight="1" x14ac:dyDescent="0.2">
      <c r="A49" s="671" t="s">
        <v>354</v>
      </c>
      <c r="B49" s="672"/>
      <c r="C49" s="677"/>
      <c r="D49" s="678"/>
      <c r="E49" s="679"/>
      <c r="F49" s="77"/>
      <c r="G49" s="77"/>
      <c r="H49" s="77"/>
      <c r="I49" s="77"/>
      <c r="J49" s="77"/>
      <c r="K49" s="77"/>
      <c r="L49" s="717"/>
      <c r="M49" s="718"/>
      <c r="N49" s="78" t="str">
        <f t="shared" si="2"/>
        <v/>
      </c>
      <c r="O49" s="86">
        <v>25</v>
      </c>
      <c r="P49" s="86">
        <v>50</v>
      </c>
      <c r="Q49" s="80" t="str">
        <f t="shared" si="3"/>
        <v/>
      </c>
    </row>
    <row r="50" spans="1:17" s="31" customFormat="1" ht="12.6" customHeight="1" x14ac:dyDescent="0.2">
      <c r="A50" s="671" t="s">
        <v>355</v>
      </c>
      <c r="B50" s="672"/>
      <c r="C50" s="677"/>
      <c r="D50" s="678"/>
      <c r="E50" s="679"/>
      <c r="F50" s="77"/>
      <c r="G50" s="77"/>
      <c r="H50" s="77"/>
      <c r="I50" s="77"/>
      <c r="J50" s="77"/>
      <c r="K50" s="77"/>
      <c r="L50" s="717"/>
      <c r="M50" s="718"/>
      <c r="N50" s="78" t="str">
        <f t="shared" si="2"/>
        <v/>
      </c>
      <c r="O50" s="86">
        <v>25</v>
      </c>
      <c r="P50" s="86">
        <v>50</v>
      </c>
      <c r="Q50" s="80" t="str">
        <f t="shared" si="3"/>
        <v/>
      </c>
    </row>
    <row r="51" spans="1:17" s="31" customFormat="1" ht="12.6" customHeight="1" x14ac:dyDescent="0.2">
      <c r="A51" s="671" t="s">
        <v>356</v>
      </c>
      <c r="B51" s="672"/>
      <c r="C51" s="677"/>
      <c r="D51" s="678"/>
      <c r="E51" s="679"/>
      <c r="F51" s="77"/>
      <c r="G51" s="77"/>
      <c r="H51" s="77"/>
      <c r="I51" s="77"/>
      <c r="J51" s="77"/>
      <c r="K51" s="77"/>
      <c r="L51" s="717"/>
      <c r="M51" s="718"/>
      <c r="N51" s="78" t="str">
        <f t="shared" si="2"/>
        <v/>
      </c>
      <c r="O51" s="86">
        <v>25</v>
      </c>
      <c r="P51" s="86">
        <v>50</v>
      </c>
      <c r="Q51" s="80" t="str">
        <f t="shared" si="3"/>
        <v/>
      </c>
    </row>
    <row r="52" spans="1:17" s="31" customFormat="1" ht="12.6" customHeight="1" x14ac:dyDescent="0.2">
      <c r="A52" s="671" t="s">
        <v>357</v>
      </c>
      <c r="B52" s="672"/>
      <c r="C52" s="677"/>
      <c r="D52" s="678"/>
      <c r="E52" s="679"/>
      <c r="F52" s="77"/>
      <c r="G52" s="77"/>
      <c r="H52" s="77"/>
      <c r="I52" s="77"/>
      <c r="J52" s="77"/>
      <c r="K52" s="77"/>
      <c r="L52" s="717"/>
      <c r="M52" s="718"/>
      <c r="N52" s="78" t="str">
        <f t="shared" si="2"/>
        <v/>
      </c>
      <c r="O52" s="86">
        <v>25</v>
      </c>
      <c r="P52" s="86">
        <v>50</v>
      </c>
      <c r="Q52" s="80" t="str">
        <f t="shared" si="3"/>
        <v/>
      </c>
    </row>
    <row r="53" spans="1:17" s="31" customFormat="1" ht="12.6" customHeight="1" x14ac:dyDescent="0.2">
      <c r="A53" s="671" t="s">
        <v>358</v>
      </c>
      <c r="B53" s="672"/>
      <c r="C53" s="677"/>
      <c r="D53" s="678"/>
      <c r="E53" s="679"/>
      <c r="F53" s="77"/>
      <c r="G53" s="77"/>
      <c r="H53" s="77"/>
      <c r="I53" s="77"/>
      <c r="J53" s="77"/>
      <c r="K53" s="77"/>
      <c r="L53" s="717"/>
      <c r="M53" s="718"/>
      <c r="N53" s="78" t="str">
        <f t="shared" si="2"/>
        <v/>
      </c>
      <c r="O53" s="86">
        <v>25</v>
      </c>
      <c r="P53" s="86">
        <v>50</v>
      </c>
      <c r="Q53" s="80" t="str">
        <f t="shared" si="3"/>
        <v/>
      </c>
    </row>
    <row r="54" spans="1:17" s="31" customFormat="1" ht="12.6" customHeight="1" x14ac:dyDescent="0.2">
      <c r="A54" s="671" t="s">
        <v>359</v>
      </c>
      <c r="B54" s="672"/>
      <c r="C54" s="677"/>
      <c r="D54" s="678"/>
      <c r="E54" s="679"/>
      <c r="F54" s="77"/>
      <c r="G54" s="77"/>
      <c r="H54" s="77"/>
      <c r="I54" s="77"/>
      <c r="J54" s="77"/>
      <c r="K54" s="77"/>
      <c r="L54" s="717"/>
      <c r="M54" s="718"/>
      <c r="N54" s="78" t="str">
        <f t="shared" si="2"/>
        <v/>
      </c>
      <c r="O54" s="86">
        <v>25</v>
      </c>
      <c r="P54" s="86">
        <v>50</v>
      </c>
      <c r="Q54" s="80" t="str">
        <f t="shared" si="3"/>
        <v/>
      </c>
    </row>
    <row r="55" spans="1:17" s="31" customFormat="1" ht="12.6" customHeight="1" x14ac:dyDescent="0.2">
      <c r="A55" s="671" t="s">
        <v>471</v>
      </c>
      <c r="B55" s="672"/>
      <c r="C55" s="677"/>
      <c r="D55" s="678"/>
      <c r="E55" s="679"/>
      <c r="F55" s="77"/>
      <c r="G55" s="77"/>
      <c r="H55" s="77"/>
      <c r="I55" s="77"/>
      <c r="J55" s="77"/>
      <c r="K55" s="77"/>
      <c r="L55" s="717"/>
      <c r="M55" s="718"/>
      <c r="N55" s="78" t="str">
        <f t="shared" si="2"/>
        <v/>
      </c>
      <c r="O55" s="86">
        <v>25</v>
      </c>
      <c r="P55" s="86">
        <v>50</v>
      </c>
      <c r="Q55" s="80" t="str">
        <f t="shared" si="3"/>
        <v/>
      </c>
    </row>
    <row r="56" spans="1:17" s="31" customFormat="1" ht="12.6" customHeight="1" x14ac:dyDescent="0.2">
      <c r="A56" s="671" t="s">
        <v>472</v>
      </c>
      <c r="B56" s="672"/>
      <c r="C56" s="677"/>
      <c r="D56" s="678"/>
      <c r="E56" s="679"/>
      <c r="F56" s="77"/>
      <c r="G56" s="77"/>
      <c r="H56" s="77"/>
      <c r="I56" s="77"/>
      <c r="J56" s="77"/>
      <c r="K56" s="77"/>
      <c r="L56" s="717"/>
      <c r="M56" s="718"/>
      <c r="N56" s="78" t="str">
        <f t="shared" si="2"/>
        <v/>
      </c>
      <c r="O56" s="86">
        <v>25</v>
      </c>
      <c r="P56" s="86">
        <v>50</v>
      </c>
      <c r="Q56" s="80" t="str">
        <f t="shared" si="3"/>
        <v/>
      </c>
    </row>
    <row r="57" spans="1:17" s="31" customFormat="1" ht="12.6" customHeight="1" x14ac:dyDescent="0.2">
      <c r="A57" s="673" t="s">
        <v>508</v>
      </c>
      <c r="B57" s="674"/>
      <c r="C57" s="677"/>
      <c r="D57" s="678"/>
      <c r="E57" s="679"/>
      <c r="F57" s="77"/>
      <c r="G57" s="77"/>
      <c r="H57" s="77"/>
      <c r="I57" s="77"/>
      <c r="J57" s="77"/>
      <c r="K57" s="77"/>
      <c r="L57" s="717"/>
      <c r="M57" s="718"/>
      <c r="N57" s="78" t="str">
        <f t="shared" ref="N57" si="6">IF(SUM(C57:M57)=0,"",(SUM(C57:M57)))</f>
        <v/>
      </c>
      <c r="O57" s="456">
        <v>22.5</v>
      </c>
      <c r="P57" s="456">
        <v>45</v>
      </c>
      <c r="Q57" s="80" t="str">
        <f t="shared" ref="Q57" si="7">IF(N57="","",N57*O57)</f>
        <v/>
      </c>
    </row>
    <row r="58" spans="1:17" s="31" customFormat="1" ht="12.6" customHeight="1" x14ac:dyDescent="0.2">
      <c r="A58" s="671" t="s">
        <v>57</v>
      </c>
      <c r="B58" s="672"/>
      <c r="C58" s="677"/>
      <c r="D58" s="678"/>
      <c r="E58" s="679"/>
      <c r="F58" s="77"/>
      <c r="G58" s="77"/>
      <c r="H58" s="77"/>
      <c r="I58" s="77"/>
      <c r="J58" s="77"/>
      <c r="K58" s="77"/>
      <c r="L58" s="717"/>
      <c r="M58" s="718"/>
      <c r="N58" s="78" t="str">
        <f t="shared" si="2"/>
        <v/>
      </c>
      <c r="O58" s="86">
        <v>22.5</v>
      </c>
      <c r="P58" s="86">
        <v>45</v>
      </c>
      <c r="Q58" s="80" t="str">
        <f t="shared" si="3"/>
        <v/>
      </c>
    </row>
    <row r="59" spans="1:17" s="31" customFormat="1" ht="12.6" customHeight="1" x14ac:dyDescent="0.2">
      <c r="A59" s="671" t="s">
        <v>56</v>
      </c>
      <c r="B59" s="683"/>
      <c r="C59" s="509"/>
      <c r="D59" s="510"/>
      <c r="E59" s="510"/>
      <c r="F59" s="77"/>
      <c r="G59" s="77"/>
      <c r="H59" s="77"/>
      <c r="I59" s="77"/>
      <c r="J59" s="77"/>
      <c r="K59" s="342"/>
      <c r="L59" s="507"/>
      <c r="M59" s="508"/>
      <c r="N59" s="78" t="str">
        <f t="shared" ref="N59" si="8">IF(SUM(C59:M59)=0,"",(SUM(C59:M59)))</f>
        <v/>
      </c>
      <c r="O59" s="86">
        <v>12.5</v>
      </c>
      <c r="P59" s="86">
        <v>25</v>
      </c>
      <c r="Q59" s="80" t="str">
        <f t="shared" ref="Q59" si="9">IF(N59="","",N59*O59)</f>
        <v/>
      </c>
    </row>
    <row r="60" spans="1:17" s="31" customFormat="1" ht="12.6" customHeight="1" x14ac:dyDescent="0.2">
      <c r="A60" s="88"/>
      <c r="B60" s="89"/>
      <c r="C60" s="677"/>
      <c r="D60" s="678"/>
      <c r="E60" s="679"/>
      <c r="F60" s="77"/>
      <c r="G60" s="77"/>
      <c r="H60" s="77"/>
      <c r="I60" s="77"/>
      <c r="J60" s="77"/>
      <c r="K60" s="77"/>
      <c r="L60" s="516"/>
      <c r="M60" s="90"/>
      <c r="N60" s="78"/>
      <c r="O60" s="86"/>
      <c r="P60" s="86"/>
      <c r="Q60" s="80"/>
    </row>
    <row r="61" spans="1:17" s="85" customFormat="1" ht="12.6" customHeight="1" x14ac:dyDescent="0.2">
      <c r="A61" s="81"/>
      <c r="B61" s="82"/>
      <c r="C61" s="677"/>
      <c r="D61" s="678"/>
      <c r="E61" s="679"/>
      <c r="F61" s="74">
        <v>18</v>
      </c>
      <c r="G61" s="74">
        <v>19</v>
      </c>
      <c r="H61" s="74">
        <v>20</v>
      </c>
      <c r="I61" s="74">
        <v>21</v>
      </c>
      <c r="J61" s="74">
        <v>22</v>
      </c>
      <c r="K61" s="74">
        <v>23</v>
      </c>
      <c r="L61" s="91">
        <v>24</v>
      </c>
      <c r="N61" s="74"/>
      <c r="O61" s="74"/>
      <c r="P61" s="74"/>
      <c r="Q61" s="80" t="str">
        <f t="shared" si="3"/>
        <v/>
      </c>
    </row>
    <row r="62" spans="1:17" s="31" customFormat="1" ht="12.6" customHeight="1" x14ac:dyDescent="0.2">
      <c r="A62" s="675" t="s">
        <v>58</v>
      </c>
      <c r="B62" s="676"/>
      <c r="C62" s="677"/>
      <c r="D62" s="678"/>
      <c r="E62" s="679"/>
      <c r="F62" s="77"/>
      <c r="G62" s="77"/>
      <c r="H62" s="77"/>
      <c r="I62" s="77"/>
      <c r="J62" s="77"/>
      <c r="K62" s="87"/>
      <c r="L62" s="92"/>
      <c r="M62" s="93"/>
      <c r="N62" s="78" t="str">
        <f>IF(SUM(C62:M62)=0,"",(SUM(C62:M62)))</f>
        <v/>
      </c>
      <c r="O62" s="86">
        <v>100</v>
      </c>
      <c r="P62" s="94"/>
      <c r="Q62" s="80" t="str">
        <f t="shared" si="3"/>
        <v/>
      </c>
    </row>
    <row r="63" spans="1:17" s="85" customFormat="1" ht="12.6" customHeight="1" x14ac:dyDescent="0.2">
      <c r="A63" s="95"/>
      <c r="B63" s="96"/>
      <c r="C63" s="677"/>
      <c r="D63" s="678"/>
      <c r="E63" s="679"/>
      <c r="F63" s="74">
        <v>25</v>
      </c>
      <c r="G63" s="74">
        <v>26</v>
      </c>
      <c r="H63" s="74">
        <v>27</v>
      </c>
      <c r="I63" s="74">
        <v>28</v>
      </c>
      <c r="J63" s="91">
        <v>29</v>
      </c>
      <c r="K63" s="91">
        <v>30</v>
      </c>
      <c r="L63" s="91">
        <v>31</v>
      </c>
      <c r="M63" s="91">
        <v>32</v>
      </c>
      <c r="N63" s="74"/>
      <c r="O63" s="74"/>
      <c r="P63" s="74"/>
      <c r="Q63" s="80" t="str">
        <f t="shared" si="3"/>
        <v/>
      </c>
    </row>
    <row r="64" spans="1:17" s="31" customFormat="1" ht="12.6" customHeight="1" x14ac:dyDescent="0.2">
      <c r="A64" s="675" t="s">
        <v>58</v>
      </c>
      <c r="B64" s="676"/>
      <c r="C64" s="680"/>
      <c r="D64" s="681"/>
      <c r="E64" s="682"/>
      <c r="F64" s="77"/>
      <c r="G64" s="77"/>
      <c r="H64" s="77"/>
      <c r="I64" s="77"/>
      <c r="J64" s="77"/>
      <c r="K64" s="77"/>
      <c r="L64" s="92"/>
      <c r="M64" s="93"/>
      <c r="N64" s="78" t="str">
        <f>IF(SUM(C64:M64)=0,"",(SUM(C64:M64)))</f>
        <v/>
      </c>
      <c r="O64" s="86">
        <v>100</v>
      </c>
      <c r="P64" s="94"/>
      <c r="Q64" s="80" t="str">
        <f t="shared" si="3"/>
        <v/>
      </c>
    </row>
    <row r="65" spans="1:17" s="97" customFormat="1" ht="12.6" customHeight="1" x14ac:dyDescent="0.2">
      <c r="A65" s="100"/>
      <c r="B65" s="101"/>
      <c r="C65" s="102"/>
      <c r="D65" s="102"/>
      <c r="E65" s="102"/>
      <c r="F65" s="103"/>
      <c r="G65" s="103"/>
      <c r="H65" s="103"/>
      <c r="I65" s="103"/>
      <c r="J65" s="104"/>
      <c r="K65" s="104"/>
      <c r="L65" s="104"/>
      <c r="M65" s="104"/>
      <c r="N65" s="105"/>
      <c r="O65" s="106"/>
      <c r="P65" s="106"/>
      <c r="Q65" s="107"/>
    </row>
    <row r="66" spans="1:17" s="31" customFormat="1" ht="12.6" customHeight="1" x14ac:dyDescent="0.2">
      <c r="A66" s="798" t="s">
        <v>506</v>
      </c>
      <c r="B66" s="702"/>
      <c r="C66" s="702"/>
      <c r="D66" s="702"/>
      <c r="E66" s="702"/>
      <c r="F66" s="702"/>
      <c r="G66" s="702"/>
      <c r="H66" s="702"/>
      <c r="I66" s="702"/>
      <c r="J66" s="702"/>
      <c r="K66" s="702"/>
      <c r="L66" s="702"/>
      <c r="M66" s="702"/>
      <c r="N66" s="702"/>
      <c r="O66" s="702"/>
      <c r="P66" s="702"/>
      <c r="Q66" s="703"/>
    </row>
    <row r="67" spans="1:17" s="97" customFormat="1" ht="12.6" customHeight="1" x14ac:dyDescent="0.2">
      <c r="A67" s="699" t="s">
        <v>507</v>
      </c>
      <c r="B67" s="701"/>
      <c r="C67" s="74" t="s">
        <v>30</v>
      </c>
      <c r="D67" s="452"/>
      <c r="E67" s="452"/>
      <c r="F67" s="452"/>
      <c r="G67" s="452"/>
      <c r="H67" s="452"/>
      <c r="I67" s="452"/>
      <c r="J67" s="452"/>
      <c r="K67" s="452"/>
      <c r="L67" s="452"/>
      <c r="M67" s="453"/>
      <c r="N67" s="74" t="s">
        <v>31</v>
      </c>
      <c r="O67" s="74" t="s">
        <v>42</v>
      </c>
      <c r="P67" s="74" t="s">
        <v>43</v>
      </c>
      <c r="Q67" s="74" t="s">
        <v>44</v>
      </c>
    </row>
    <row r="68" spans="1:17" s="97" customFormat="1" ht="12.6" customHeight="1" x14ac:dyDescent="0.2">
      <c r="A68" s="368" t="s">
        <v>524</v>
      </c>
      <c r="B68" s="367"/>
      <c r="C68" s="505"/>
      <c r="D68" s="448"/>
      <c r="E68" s="448"/>
      <c r="F68" s="448"/>
      <c r="G68" s="448"/>
      <c r="H68" s="448"/>
      <c r="I68" s="448"/>
      <c r="J68" s="448"/>
      <c r="K68" s="448"/>
      <c r="L68" s="448"/>
      <c r="M68" s="449"/>
      <c r="N68" s="78" t="str">
        <f t="shared" ref="N68:N76" si="10">IF(SUM(C68:M68)=0,"",(SUM(C68:M68)))</f>
        <v/>
      </c>
      <c r="O68" s="386">
        <v>106</v>
      </c>
      <c r="P68" s="386">
        <v>220</v>
      </c>
      <c r="Q68" s="80" t="str">
        <f t="shared" ref="Q68:Q75" si="11">IF(N68="","",N68*O68)</f>
        <v/>
      </c>
    </row>
    <row r="69" spans="1:17" s="97" customFormat="1" ht="12.6" customHeight="1" x14ac:dyDescent="0.2">
      <c r="A69" s="368" t="s">
        <v>525</v>
      </c>
      <c r="B69" s="367"/>
      <c r="C69" s="505"/>
      <c r="D69" s="448"/>
      <c r="E69" s="448"/>
      <c r="F69" s="448"/>
      <c r="G69" s="448"/>
      <c r="H69" s="448"/>
      <c r="I69" s="448"/>
      <c r="J69" s="448"/>
      <c r="K69" s="448"/>
      <c r="L69" s="448"/>
      <c r="M69" s="449"/>
      <c r="N69" s="78" t="str">
        <f t="shared" si="10"/>
        <v/>
      </c>
      <c r="O69" s="386">
        <v>131</v>
      </c>
      <c r="P69" s="386">
        <v>270</v>
      </c>
      <c r="Q69" s="80" t="str">
        <f t="shared" si="11"/>
        <v/>
      </c>
    </row>
    <row r="70" spans="1:17" s="97" customFormat="1" ht="12.6" customHeight="1" x14ac:dyDescent="0.2">
      <c r="A70" s="390"/>
      <c r="B70" s="387"/>
      <c r="C70" s="74"/>
      <c r="D70" s="90"/>
      <c r="E70" s="90"/>
      <c r="F70" s="74" t="s">
        <v>36</v>
      </c>
      <c r="G70" s="74" t="s">
        <v>37</v>
      </c>
      <c r="H70" s="74" t="s">
        <v>38</v>
      </c>
      <c r="I70" s="74" t="s">
        <v>39</v>
      </c>
      <c r="J70" s="74" t="s">
        <v>40</v>
      </c>
      <c r="K70" s="74" t="s">
        <v>41</v>
      </c>
      <c r="L70" s="90"/>
      <c r="M70" s="454"/>
      <c r="N70" s="78"/>
      <c r="O70" s="386"/>
      <c r="P70" s="386"/>
      <c r="Q70" s="80"/>
    </row>
    <row r="71" spans="1:17" s="97" customFormat="1" ht="12.6" customHeight="1" x14ac:dyDescent="0.2">
      <c r="A71" s="804" t="s">
        <v>526</v>
      </c>
      <c r="B71" s="805"/>
      <c r="C71" s="74"/>
      <c r="D71" s="90"/>
      <c r="E71" s="90"/>
      <c r="F71" s="506"/>
      <c r="G71" s="506"/>
      <c r="H71" s="506"/>
      <c r="I71" s="506"/>
      <c r="J71" s="506"/>
      <c r="K71" s="506"/>
      <c r="L71" s="90"/>
      <c r="M71" s="454"/>
      <c r="N71" s="78" t="str">
        <f t="shared" si="10"/>
        <v/>
      </c>
      <c r="O71" s="231">
        <v>30</v>
      </c>
      <c r="P71" s="246">
        <v>60</v>
      </c>
      <c r="Q71" s="80" t="str">
        <f t="shared" si="11"/>
        <v/>
      </c>
    </row>
    <row r="72" spans="1:17" s="97" customFormat="1" ht="12.6" customHeight="1" x14ac:dyDescent="0.2">
      <c r="A72" s="804" t="s">
        <v>527</v>
      </c>
      <c r="B72" s="805"/>
      <c r="C72" s="505"/>
      <c r="D72" s="806" t="s">
        <v>243</v>
      </c>
      <c r="E72" s="806"/>
      <c r="F72" s="806"/>
      <c r="G72" s="806"/>
      <c r="H72" s="806"/>
      <c r="I72" s="806"/>
      <c r="J72" s="806"/>
      <c r="K72" s="806"/>
      <c r="L72" s="806"/>
      <c r="M72" s="806"/>
      <c r="N72" s="78" t="str">
        <f t="shared" si="10"/>
        <v/>
      </c>
      <c r="O72" s="231">
        <v>20</v>
      </c>
      <c r="P72" s="231">
        <v>40</v>
      </c>
      <c r="Q72" s="80" t="str">
        <f t="shared" si="11"/>
        <v/>
      </c>
    </row>
    <row r="73" spans="1:17" s="97" customFormat="1" ht="12.6" customHeight="1" x14ac:dyDescent="0.2">
      <c r="A73" s="455" t="s">
        <v>528</v>
      </c>
      <c r="B73" s="387"/>
      <c r="C73" s="505"/>
      <c r="D73" s="806" t="s">
        <v>245</v>
      </c>
      <c r="E73" s="806"/>
      <c r="F73" s="806"/>
      <c r="G73" s="806"/>
      <c r="H73" s="806"/>
      <c r="I73" s="806"/>
      <c r="J73" s="806"/>
      <c r="K73" s="806"/>
      <c r="L73" s="806"/>
      <c r="M73" s="806"/>
      <c r="N73" s="78" t="str">
        <f t="shared" si="10"/>
        <v/>
      </c>
      <c r="O73" s="231">
        <v>20</v>
      </c>
      <c r="P73" s="231">
        <v>40</v>
      </c>
      <c r="Q73" s="80" t="str">
        <f t="shared" si="11"/>
        <v/>
      </c>
    </row>
    <row r="74" spans="1:17" s="97" customFormat="1" ht="12.6" customHeight="1" x14ac:dyDescent="0.2">
      <c r="A74" s="455" t="s">
        <v>246</v>
      </c>
      <c r="B74" s="387"/>
      <c r="C74" s="505"/>
      <c r="D74" s="448"/>
      <c r="E74" s="448"/>
      <c r="F74" s="448"/>
      <c r="G74" s="448"/>
      <c r="H74" s="448"/>
      <c r="I74" s="448"/>
      <c r="J74" s="448"/>
      <c r="K74" s="448"/>
      <c r="L74" s="448"/>
      <c r="M74" s="449"/>
      <c r="N74" s="78" t="str">
        <f t="shared" si="10"/>
        <v/>
      </c>
      <c r="O74" s="231">
        <v>11</v>
      </c>
      <c r="P74" s="231">
        <v>32</v>
      </c>
      <c r="Q74" s="80" t="str">
        <f t="shared" si="11"/>
        <v/>
      </c>
    </row>
    <row r="75" spans="1:17" s="97" customFormat="1" ht="12.6" customHeight="1" x14ac:dyDescent="0.2">
      <c r="A75" s="455" t="s">
        <v>247</v>
      </c>
      <c r="B75" s="387"/>
      <c r="C75" s="505"/>
      <c r="D75" s="448"/>
      <c r="E75" s="448"/>
      <c r="F75" s="448"/>
      <c r="G75" s="448"/>
      <c r="H75" s="448"/>
      <c r="I75" s="448"/>
      <c r="J75" s="448"/>
      <c r="K75" s="448"/>
      <c r="L75" s="448"/>
      <c r="M75" s="449"/>
      <c r="N75" s="78" t="str">
        <f t="shared" si="10"/>
        <v/>
      </c>
      <c r="O75" s="231">
        <v>8</v>
      </c>
      <c r="P75" s="231">
        <v>13</v>
      </c>
      <c r="Q75" s="80" t="str">
        <f t="shared" si="11"/>
        <v/>
      </c>
    </row>
    <row r="76" spans="1:17" s="97" customFormat="1" ht="12.6" customHeight="1" x14ac:dyDescent="0.2">
      <c r="A76" s="390"/>
      <c r="B76" s="387"/>
      <c r="C76" s="505"/>
      <c r="D76" s="448"/>
      <c r="E76" s="448"/>
      <c r="F76" s="448"/>
      <c r="G76" s="448"/>
      <c r="H76" s="448"/>
      <c r="I76" s="448"/>
      <c r="J76" s="448"/>
      <c r="K76" s="448"/>
      <c r="L76" s="448"/>
      <c r="M76" s="449"/>
      <c r="N76" s="78" t="str">
        <f t="shared" si="10"/>
        <v/>
      </c>
      <c r="O76" s="386"/>
      <c r="P76" s="386"/>
      <c r="Q76" s="80"/>
    </row>
    <row r="77" spans="1:17" s="97" customFormat="1" ht="12.6" customHeight="1" x14ac:dyDescent="0.2">
      <c r="A77" s="699" t="s">
        <v>65</v>
      </c>
      <c r="B77" s="701"/>
      <c r="C77" s="505"/>
      <c r="D77" s="448"/>
      <c r="E77" s="448"/>
      <c r="F77" s="448"/>
      <c r="G77" s="448"/>
      <c r="H77" s="448"/>
      <c r="I77" s="448"/>
      <c r="J77" s="448"/>
      <c r="K77" s="448"/>
      <c r="L77" s="448"/>
      <c r="M77" s="449"/>
      <c r="N77" s="74"/>
      <c r="O77" s="386"/>
      <c r="P77" s="386"/>
      <c r="Q77" s="386"/>
    </row>
    <row r="78" spans="1:17" s="97" customFormat="1" ht="12.6" customHeight="1" x14ac:dyDescent="0.2">
      <c r="A78" s="799" t="s">
        <v>492</v>
      </c>
      <c r="B78" s="800"/>
      <c r="C78" s="505"/>
      <c r="D78" s="448"/>
      <c r="E78" s="448"/>
      <c r="F78" s="448"/>
      <c r="G78" s="448"/>
      <c r="H78" s="448"/>
      <c r="I78" s="448"/>
      <c r="J78" s="448"/>
      <c r="K78" s="448"/>
      <c r="L78" s="448"/>
      <c r="M78" s="449"/>
      <c r="N78" s="78" t="str">
        <f t="shared" ref="N78:N82" si="12">IF(SUM(C78:M78)=0,"",(SUM(C78:M78)))</f>
        <v/>
      </c>
      <c r="O78" s="86">
        <v>25</v>
      </c>
      <c r="P78" s="86">
        <v>50</v>
      </c>
      <c r="Q78" s="80" t="str">
        <f>IF(N78="","",N78*O78)</f>
        <v/>
      </c>
    </row>
    <row r="79" spans="1:17" s="97" customFormat="1" ht="12.6" customHeight="1" x14ac:dyDescent="0.2">
      <c r="A79" s="675" t="s">
        <v>66</v>
      </c>
      <c r="B79" s="676"/>
      <c r="C79" s="505"/>
      <c r="D79" s="448"/>
      <c r="E79" s="448"/>
      <c r="F79" s="448"/>
      <c r="G79" s="448"/>
      <c r="H79" s="448"/>
      <c r="I79" s="448"/>
      <c r="J79" s="448"/>
      <c r="K79" s="448"/>
      <c r="L79" s="448"/>
      <c r="M79" s="449"/>
      <c r="N79" s="78" t="str">
        <f t="shared" si="12"/>
        <v/>
      </c>
      <c r="O79" s="86">
        <v>35</v>
      </c>
      <c r="P79" s="86">
        <v>65</v>
      </c>
      <c r="Q79" s="80" t="str">
        <f>IF(N79="","",N79*O79)</f>
        <v/>
      </c>
    </row>
    <row r="80" spans="1:17" s="97" customFormat="1" ht="12.6" customHeight="1" x14ac:dyDescent="0.2">
      <c r="A80" s="675" t="s">
        <v>67</v>
      </c>
      <c r="B80" s="676"/>
      <c r="C80" s="505"/>
      <c r="D80" s="448"/>
      <c r="E80" s="448"/>
      <c r="F80" s="448"/>
      <c r="G80" s="448"/>
      <c r="H80" s="448"/>
      <c r="I80" s="448"/>
      <c r="J80" s="448"/>
      <c r="K80" s="448"/>
      <c r="L80" s="448"/>
      <c r="M80" s="449"/>
      <c r="N80" s="78" t="str">
        <f t="shared" si="12"/>
        <v/>
      </c>
      <c r="O80" s="86">
        <v>20</v>
      </c>
      <c r="P80" s="86">
        <v>40</v>
      </c>
      <c r="Q80" s="80" t="str">
        <f>IF(N80="","",N80*O80)</f>
        <v/>
      </c>
    </row>
    <row r="81" spans="1:17" s="97" customFormat="1" ht="12.6" customHeight="1" x14ac:dyDescent="0.2">
      <c r="A81" s="675" t="s">
        <v>68</v>
      </c>
      <c r="B81" s="676"/>
      <c r="C81" s="505"/>
      <c r="D81" s="448"/>
      <c r="E81" s="448"/>
      <c r="F81" s="448"/>
      <c r="G81" s="448"/>
      <c r="H81" s="448"/>
      <c r="I81" s="448"/>
      <c r="J81" s="448"/>
      <c r="K81" s="448"/>
      <c r="L81" s="448"/>
      <c r="M81" s="449"/>
      <c r="N81" s="78" t="str">
        <f t="shared" si="12"/>
        <v/>
      </c>
      <c r="O81" s="86">
        <v>18</v>
      </c>
      <c r="P81" s="86">
        <v>35</v>
      </c>
      <c r="Q81" s="80" t="str">
        <f>IF(N81="","",N81*O81)</f>
        <v/>
      </c>
    </row>
    <row r="82" spans="1:17" s="97" customFormat="1" ht="12" customHeight="1" x14ac:dyDescent="0.2">
      <c r="A82" s="675" t="s">
        <v>494</v>
      </c>
      <c r="B82" s="676"/>
      <c r="C82" s="342"/>
      <c r="D82" s="450"/>
      <c r="E82" s="450"/>
      <c r="F82" s="450"/>
      <c r="G82" s="450"/>
      <c r="H82" s="450"/>
      <c r="I82" s="450"/>
      <c r="J82" s="450"/>
      <c r="K82" s="450"/>
      <c r="L82" s="450"/>
      <c r="M82" s="451"/>
      <c r="N82" s="78" t="str">
        <f t="shared" si="12"/>
        <v/>
      </c>
      <c r="O82" s="86">
        <v>85</v>
      </c>
      <c r="P82" s="86">
        <v>17</v>
      </c>
      <c r="Q82" s="80" t="str">
        <f>IF(N82="","",N82*O82)</f>
        <v/>
      </c>
    </row>
    <row r="83" spans="1:17" s="31" customFormat="1" ht="12.6" customHeight="1" x14ac:dyDescent="0.2">
      <c r="A83" s="699"/>
      <c r="B83" s="701"/>
      <c r="C83" s="108"/>
      <c r="D83" s="103"/>
      <c r="E83" s="103"/>
      <c r="F83" s="103"/>
      <c r="G83" s="103"/>
      <c r="H83" s="103"/>
      <c r="I83" s="103"/>
      <c r="J83" s="103"/>
      <c r="K83" s="103"/>
      <c r="L83" s="103"/>
      <c r="M83" s="109"/>
      <c r="N83" s="110"/>
      <c r="O83" s="110"/>
      <c r="P83" s="110"/>
      <c r="Q83" s="110"/>
    </row>
    <row r="84" spans="1:17" s="31" customFormat="1" ht="12.6" customHeight="1" x14ac:dyDescent="0.2">
      <c r="A84" s="728" t="s">
        <v>69</v>
      </c>
      <c r="B84" s="729"/>
      <c r="C84" s="729"/>
      <c r="D84" s="729"/>
      <c r="E84" s="729"/>
      <c r="F84" s="729"/>
      <c r="G84" s="729"/>
      <c r="H84" s="729"/>
      <c r="I84" s="729"/>
      <c r="J84" s="729"/>
      <c r="K84" s="729"/>
      <c r="L84" s="729"/>
      <c r="M84" s="729"/>
      <c r="N84" s="729"/>
      <c r="O84" s="729"/>
      <c r="P84" s="729"/>
      <c r="Q84" s="730"/>
    </row>
    <row r="85" spans="1:17" s="31" customFormat="1" ht="12.6" customHeight="1" x14ac:dyDescent="0.2">
      <c r="A85" s="699"/>
      <c r="B85" s="701"/>
      <c r="C85" s="74" t="s">
        <v>70</v>
      </c>
      <c r="D85" s="74" t="s">
        <v>71</v>
      </c>
      <c r="E85" s="74" t="s">
        <v>72</v>
      </c>
      <c r="F85" s="74" t="s">
        <v>73</v>
      </c>
      <c r="G85" s="74" t="s">
        <v>74</v>
      </c>
      <c r="H85" s="74" t="s">
        <v>75</v>
      </c>
      <c r="I85" s="74" t="s">
        <v>76</v>
      </c>
      <c r="J85" s="74" t="s">
        <v>77</v>
      </c>
      <c r="K85" s="74" t="s">
        <v>78</v>
      </c>
      <c r="L85" s="74" t="s">
        <v>39</v>
      </c>
      <c r="M85" s="74"/>
      <c r="N85" s="74"/>
      <c r="O85" s="74"/>
      <c r="P85" s="74"/>
      <c r="Q85" s="74"/>
    </row>
    <row r="86" spans="1:17" s="31" customFormat="1" ht="12.6" customHeight="1" x14ac:dyDescent="0.2">
      <c r="A86" s="699"/>
      <c r="B86" s="701"/>
      <c r="C86" s="74">
        <v>22.5</v>
      </c>
      <c r="D86" s="74">
        <v>23.5</v>
      </c>
      <c r="E86" s="74">
        <v>24.5</v>
      </c>
      <c r="F86" s="74">
        <v>25.5</v>
      </c>
      <c r="G86" s="74">
        <v>26.5</v>
      </c>
      <c r="H86" s="74">
        <v>27.5</v>
      </c>
      <c r="I86" s="74">
        <v>28.5</v>
      </c>
      <c r="J86" s="74">
        <v>29.5</v>
      </c>
      <c r="K86" s="74">
        <v>30.5</v>
      </c>
      <c r="L86" s="74">
        <v>31.5</v>
      </c>
      <c r="M86" s="74"/>
      <c r="N86" s="74" t="s">
        <v>31</v>
      </c>
      <c r="O86" s="74" t="s">
        <v>42</v>
      </c>
      <c r="P86" s="74" t="s">
        <v>43</v>
      </c>
      <c r="Q86" s="74" t="s">
        <v>44</v>
      </c>
    </row>
    <row r="87" spans="1:17" s="31" customFormat="1" ht="12.6" customHeight="1" x14ac:dyDescent="0.2">
      <c r="A87" s="724" t="s">
        <v>509</v>
      </c>
      <c r="B87" s="725"/>
      <c r="C87" s="77"/>
      <c r="D87" s="77"/>
      <c r="E87" s="77"/>
      <c r="F87" s="77"/>
      <c r="G87" s="77"/>
      <c r="H87" s="77"/>
      <c r="I87" s="77"/>
      <c r="J87" s="77"/>
      <c r="K87" s="77"/>
      <c r="L87" s="77"/>
      <c r="M87" s="91" t="s">
        <v>64</v>
      </c>
      <c r="N87" s="78" t="str">
        <f t="shared" ref="N87:N91" si="13">IF(SUM(C87:M87)=0,"",(SUM(C87:M87)))</f>
        <v/>
      </c>
      <c r="O87" s="112">
        <v>200</v>
      </c>
      <c r="P87" s="111">
        <v>400</v>
      </c>
      <c r="Q87" s="80" t="str">
        <f>IF(N87="","",N87*O87)</f>
        <v/>
      </c>
    </row>
    <row r="88" spans="1:17" s="31" customFormat="1" ht="12.6" customHeight="1" x14ac:dyDescent="0.2">
      <c r="A88" s="724" t="s">
        <v>510</v>
      </c>
      <c r="B88" s="725"/>
      <c r="C88" s="77"/>
      <c r="D88" s="77"/>
      <c r="E88" s="77"/>
      <c r="F88" s="77"/>
      <c r="G88" s="77"/>
      <c r="H88" s="77"/>
      <c r="I88" s="77"/>
      <c r="J88" s="77"/>
      <c r="K88" s="77"/>
      <c r="L88" s="77"/>
      <c r="M88" s="113"/>
      <c r="N88" s="78" t="str">
        <f t="shared" si="13"/>
        <v/>
      </c>
      <c r="O88" s="111">
        <v>175</v>
      </c>
      <c r="P88" s="111">
        <v>350</v>
      </c>
      <c r="Q88" s="80" t="str">
        <f>IF(N88="","",N88*O88)</f>
        <v/>
      </c>
    </row>
    <row r="89" spans="1:17" s="31" customFormat="1" ht="12.6" customHeight="1" x14ac:dyDescent="0.2">
      <c r="A89" s="734" t="str">
        <f>IF(SUM(C89:M89)=0,"",(SUM(C89:M89)))</f>
        <v/>
      </c>
      <c r="B89" s="735"/>
      <c r="C89" s="735"/>
      <c r="D89" s="735"/>
      <c r="E89" s="735"/>
      <c r="F89" s="735"/>
      <c r="G89" s="735"/>
      <c r="H89" s="735"/>
      <c r="I89" s="735"/>
      <c r="J89" s="735"/>
      <c r="K89" s="735"/>
      <c r="L89" s="735"/>
      <c r="M89" s="735"/>
      <c r="N89" s="735"/>
      <c r="O89" s="735"/>
      <c r="P89" s="735"/>
      <c r="Q89" s="736"/>
    </row>
    <row r="90" spans="1:17" s="31" customFormat="1" ht="12.6" customHeight="1" x14ac:dyDescent="0.2">
      <c r="A90" s="728" t="s">
        <v>79</v>
      </c>
      <c r="B90" s="729"/>
      <c r="C90" s="729"/>
      <c r="D90" s="729"/>
      <c r="E90" s="729"/>
      <c r="F90" s="729"/>
      <c r="G90" s="729"/>
      <c r="H90" s="729"/>
      <c r="I90" s="729"/>
      <c r="J90" s="729"/>
      <c r="K90" s="729"/>
      <c r="L90" s="729"/>
      <c r="M90" s="729"/>
      <c r="N90" s="729"/>
      <c r="O90" s="729"/>
      <c r="P90" s="729"/>
      <c r="Q90" s="730"/>
    </row>
    <row r="91" spans="1:17" s="31" customFormat="1" ht="12.6" customHeight="1" x14ac:dyDescent="0.2">
      <c r="A91" s="699"/>
      <c r="B91" s="701"/>
      <c r="C91" s="74" t="s">
        <v>70</v>
      </c>
      <c r="D91" s="74" t="s">
        <v>71</v>
      </c>
      <c r="E91" s="74" t="s">
        <v>72</v>
      </c>
      <c r="F91" s="74" t="s">
        <v>73</v>
      </c>
      <c r="G91" s="74" t="s">
        <v>74</v>
      </c>
      <c r="H91" s="74" t="s">
        <v>75</v>
      </c>
      <c r="I91" s="74" t="s">
        <v>76</v>
      </c>
      <c r="J91" s="74" t="s">
        <v>77</v>
      </c>
      <c r="K91" s="74" t="s">
        <v>78</v>
      </c>
      <c r="L91" s="74" t="s">
        <v>39</v>
      </c>
      <c r="M91" s="74"/>
      <c r="N91" s="78" t="str">
        <f t="shared" si="13"/>
        <v/>
      </c>
      <c r="O91" s="74"/>
      <c r="P91" s="74"/>
      <c r="Q91" s="74"/>
    </row>
    <row r="92" spans="1:17" s="31" customFormat="1" ht="12.6" customHeight="1" x14ac:dyDescent="0.2">
      <c r="A92" s="699"/>
      <c r="B92" s="701"/>
      <c r="C92" s="74">
        <v>22.5</v>
      </c>
      <c r="D92" s="74">
        <v>23.5</v>
      </c>
      <c r="E92" s="74">
        <v>24.5</v>
      </c>
      <c r="F92" s="74">
        <v>25.5</v>
      </c>
      <c r="G92" s="74">
        <v>26.5</v>
      </c>
      <c r="H92" s="74">
        <v>27.5</v>
      </c>
      <c r="I92" s="74">
        <v>28.5</v>
      </c>
      <c r="J92" s="74">
        <v>29.5</v>
      </c>
      <c r="K92" s="74">
        <v>30.5</v>
      </c>
      <c r="L92" s="74">
        <v>31.5</v>
      </c>
      <c r="M92" s="74"/>
      <c r="N92" s="74" t="s">
        <v>31</v>
      </c>
      <c r="O92" s="74" t="s">
        <v>42</v>
      </c>
      <c r="P92" s="74" t="s">
        <v>43</v>
      </c>
      <c r="Q92" s="74" t="s">
        <v>44</v>
      </c>
    </row>
    <row r="93" spans="1:17" s="31" customFormat="1" ht="12.6" customHeight="1" x14ac:dyDescent="0.2">
      <c r="A93" s="726" t="s">
        <v>513</v>
      </c>
      <c r="B93" s="727"/>
      <c r="C93" s="113"/>
      <c r="D93" s="77"/>
      <c r="E93" s="77"/>
      <c r="F93" s="77"/>
      <c r="G93" s="77"/>
      <c r="H93" s="77"/>
      <c r="I93" s="77"/>
      <c r="J93" s="77"/>
      <c r="K93" s="77"/>
      <c r="L93" s="87"/>
      <c r="M93" s="87"/>
      <c r="N93" s="78" t="str">
        <f t="shared" ref="N93:N94" si="14">IF(SUM(C93:M93)=0,"",(SUM(C93:M93)))</f>
        <v/>
      </c>
      <c r="O93" s="111">
        <v>125</v>
      </c>
      <c r="P93" s="111">
        <v>225</v>
      </c>
      <c r="Q93" s="80" t="str">
        <f>IF(N93="","",N93*O93)</f>
        <v/>
      </c>
    </row>
    <row r="94" spans="1:17" s="31" customFormat="1" ht="12.6" customHeight="1" x14ac:dyDescent="0.2">
      <c r="A94" s="726" t="s">
        <v>514</v>
      </c>
      <c r="B94" s="727"/>
      <c r="C94" s="113"/>
      <c r="D94" s="77"/>
      <c r="E94" s="77"/>
      <c r="F94" s="77"/>
      <c r="G94" s="77"/>
      <c r="H94" s="77"/>
      <c r="I94" s="77"/>
      <c r="J94" s="77"/>
      <c r="K94" s="77"/>
      <c r="L94" s="87"/>
      <c r="M94" s="87"/>
      <c r="N94" s="78" t="str">
        <f t="shared" si="14"/>
        <v/>
      </c>
      <c r="O94" s="111">
        <v>125</v>
      </c>
      <c r="P94" s="111">
        <v>225</v>
      </c>
      <c r="Q94" s="80" t="str">
        <f>IF(N94="","",N94*O94)</f>
        <v/>
      </c>
    </row>
    <row r="95" spans="1:17" s="31" customFormat="1" ht="12.6" customHeight="1" x14ac:dyDescent="0.2">
      <c r="A95" s="734" t="str">
        <f>IF(SUM(C95:M95)=0,"",(SUM(C95:M95)))</f>
        <v/>
      </c>
      <c r="B95" s="735"/>
      <c r="C95" s="735"/>
      <c r="D95" s="735"/>
      <c r="E95" s="735"/>
      <c r="F95" s="735"/>
      <c r="G95" s="735"/>
      <c r="H95" s="735"/>
      <c r="I95" s="735"/>
      <c r="J95" s="735"/>
      <c r="K95" s="735"/>
      <c r="L95" s="735"/>
      <c r="M95" s="735"/>
      <c r="N95" s="735"/>
      <c r="O95" s="735"/>
      <c r="P95" s="735"/>
      <c r="Q95" s="736"/>
    </row>
    <row r="96" spans="1:17" s="31" customFormat="1" ht="12.6" customHeight="1" x14ac:dyDescent="0.2">
      <c r="A96" s="728" t="s">
        <v>80</v>
      </c>
      <c r="B96" s="729"/>
      <c r="C96" s="729"/>
      <c r="D96" s="729"/>
      <c r="E96" s="729"/>
      <c r="F96" s="729"/>
      <c r="G96" s="729"/>
      <c r="H96" s="729"/>
      <c r="I96" s="729"/>
      <c r="J96" s="729"/>
      <c r="K96" s="729"/>
      <c r="L96" s="729"/>
      <c r="M96" s="730"/>
      <c r="N96" s="731"/>
      <c r="O96" s="732"/>
      <c r="P96" s="732"/>
      <c r="Q96" s="733"/>
    </row>
    <row r="97" spans="1:17" s="31" customFormat="1" ht="12.6" customHeight="1" x14ac:dyDescent="0.2">
      <c r="A97" s="699"/>
      <c r="B97" s="701"/>
      <c r="C97" s="74" t="s">
        <v>30</v>
      </c>
      <c r="D97" s="715"/>
      <c r="E97" s="716"/>
      <c r="F97" s="74">
        <v>1</v>
      </c>
      <c r="G97" s="74">
        <v>2</v>
      </c>
      <c r="H97" s="74">
        <v>3</v>
      </c>
      <c r="I97" s="74">
        <v>4</v>
      </c>
      <c r="J97" s="719"/>
      <c r="K97" s="720"/>
      <c r="L97" s="720"/>
      <c r="M97" s="721"/>
      <c r="N97" s="74"/>
      <c r="O97" s="74"/>
      <c r="P97" s="74"/>
      <c r="Q97" s="74"/>
    </row>
    <row r="98" spans="1:17" s="31" customFormat="1" ht="12.6" customHeight="1" x14ac:dyDescent="0.2">
      <c r="A98" s="724" t="s">
        <v>360</v>
      </c>
      <c r="B98" s="725"/>
      <c r="C98" s="513"/>
      <c r="D98" s="717"/>
      <c r="E98" s="718"/>
      <c r="F98" s="77"/>
      <c r="G98" s="77"/>
      <c r="H98" s="77"/>
      <c r="I98" s="77"/>
      <c r="J98" s="677"/>
      <c r="K98" s="678"/>
      <c r="L98" s="678"/>
      <c r="M98" s="679"/>
      <c r="N98" s="78" t="str">
        <f t="shared" ref="N98:N104" si="15">IF(SUM(C98:M98)=0,"",(SUM(C98:M98)))</f>
        <v/>
      </c>
      <c r="O98" s="111">
        <v>70</v>
      </c>
      <c r="P98" s="574">
        <v>150</v>
      </c>
      <c r="Q98" s="80" t="str">
        <f>IF(N98="","",N98*O98)</f>
        <v/>
      </c>
    </row>
    <row r="99" spans="1:17" s="31" customFormat="1" ht="12.6" customHeight="1" x14ac:dyDescent="0.2">
      <c r="A99" s="724" t="s">
        <v>361</v>
      </c>
      <c r="B99" s="725"/>
      <c r="C99" s="513"/>
      <c r="D99" s="717"/>
      <c r="E99" s="718"/>
      <c r="F99" s="77"/>
      <c r="G99" s="77"/>
      <c r="H99" s="77"/>
      <c r="I99" s="77"/>
      <c r="J99" s="677"/>
      <c r="K99" s="678"/>
      <c r="L99" s="678"/>
      <c r="M99" s="679"/>
      <c r="N99" s="78" t="str">
        <f t="shared" si="15"/>
        <v/>
      </c>
      <c r="O99" s="111">
        <v>44</v>
      </c>
      <c r="P99" s="574">
        <v>100</v>
      </c>
      <c r="Q99" s="80" t="str">
        <f>IF(N99="","",N99*O99)</f>
        <v/>
      </c>
    </row>
    <row r="100" spans="1:17" s="31" customFormat="1" ht="12.6" customHeight="1" x14ac:dyDescent="0.2">
      <c r="A100" s="726" t="s">
        <v>81</v>
      </c>
      <c r="B100" s="727"/>
      <c r="C100" s="513"/>
      <c r="D100" s="717"/>
      <c r="E100" s="718"/>
      <c r="F100" s="77"/>
      <c r="G100" s="77"/>
      <c r="H100" s="77"/>
      <c r="I100" s="77"/>
      <c r="J100" s="677"/>
      <c r="K100" s="678"/>
      <c r="L100" s="678"/>
      <c r="M100" s="679"/>
      <c r="N100" s="78" t="str">
        <f t="shared" si="15"/>
        <v/>
      </c>
      <c r="O100" s="111">
        <v>60</v>
      </c>
      <c r="P100" s="574">
        <v>120</v>
      </c>
      <c r="Q100" s="80" t="str">
        <f t="shared" ref="Q100:Q104" si="16">IF(N100="","",N100*O100)</f>
        <v/>
      </c>
    </row>
    <row r="101" spans="1:17" s="85" customFormat="1" ht="12.6" customHeight="1" x14ac:dyDescent="0.2">
      <c r="A101" s="726" t="s">
        <v>82</v>
      </c>
      <c r="B101" s="727"/>
      <c r="C101" s="77"/>
      <c r="D101" s="717"/>
      <c r="E101" s="756"/>
      <c r="F101" s="514"/>
      <c r="G101" s="514"/>
      <c r="H101" s="514"/>
      <c r="I101" s="514"/>
      <c r="J101" s="678"/>
      <c r="K101" s="678"/>
      <c r="L101" s="678"/>
      <c r="M101" s="679"/>
      <c r="N101" s="78" t="str">
        <f t="shared" si="15"/>
        <v/>
      </c>
      <c r="O101" s="111">
        <v>35</v>
      </c>
      <c r="P101" s="574">
        <v>70</v>
      </c>
      <c r="Q101" s="80" t="str">
        <f t="shared" si="16"/>
        <v/>
      </c>
    </row>
    <row r="102" spans="1:17" s="85" customFormat="1" ht="12.6" customHeight="1" x14ac:dyDescent="0.2">
      <c r="A102" s="726" t="s">
        <v>83</v>
      </c>
      <c r="B102" s="727"/>
      <c r="C102" s="77"/>
      <c r="D102" s="717"/>
      <c r="E102" s="756"/>
      <c r="F102" s="514"/>
      <c r="G102" s="514"/>
      <c r="H102" s="514"/>
      <c r="I102" s="514"/>
      <c r="J102" s="678"/>
      <c r="K102" s="678"/>
      <c r="L102" s="678"/>
      <c r="M102" s="679"/>
      <c r="N102" s="78" t="str">
        <f t="shared" si="15"/>
        <v/>
      </c>
      <c r="O102" s="111">
        <v>35</v>
      </c>
      <c r="P102" s="574">
        <v>70</v>
      </c>
      <c r="Q102" s="80" t="str">
        <f t="shared" si="16"/>
        <v/>
      </c>
    </row>
    <row r="103" spans="1:17" s="85" customFormat="1" ht="12.6" customHeight="1" x14ac:dyDescent="0.2">
      <c r="A103" s="726" t="s">
        <v>84</v>
      </c>
      <c r="B103" s="727"/>
      <c r="C103" s="77"/>
      <c r="D103" s="717"/>
      <c r="E103" s="756"/>
      <c r="F103" s="514"/>
      <c r="G103" s="514"/>
      <c r="H103" s="514"/>
      <c r="I103" s="514"/>
      <c r="J103" s="678"/>
      <c r="K103" s="678"/>
      <c r="L103" s="678"/>
      <c r="M103" s="679"/>
      <c r="N103" s="78" t="str">
        <f t="shared" si="15"/>
        <v/>
      </c>
      <c r="O103" s="111">
        <v>40</v>
      </c>
      <c r="P103" s="574">
        <v>80</v>
      </c>
      <c r="Q103" s="80" t="str">
        <f t="shared" si="16"/>
        <v/>
      </c>
    </row>
    <row r="104" spans="1:17" s="31" customFormat="1" ht="12.6" customHeight="1" x14ac:dyDescent="0.2">
      <c r="A104" s="726" t="s">
        <v>85</v>
      </c>
      <c r="B104" s="727"/>
      <c r="C104" s="77"/>
      <c r="D104" s="780"/>
      <c r="E104" s="781"/>
      <c r="F104" s="515"/>
      <c r="G104" s="515"/>
      <c r="H104" s="515"/>
      <c r="I104" s="515"/>
      <c r="J104" s="681"/>
      <c r="K104" s="681"/>
      <c r="L104" s="681"/>
      <c r="M104" s="682"/>
      <c r="N104" s="78" t="str">
        <f t="shared" si="15"/>
        <v/>
      </c>
      <c r="O104" s="111">
        <v>15</v>
      </c>
      <c r="P104" s="574">
        <v>30</v>
      </c>
      <c r="Q104" s="80" t="str">
        <f t="shared" si="16"/>
        <v/>
      </c>
    </row>
    <row r="105" spans="1:17" s="31" customFormat="1" ht="12.6" customHeight="1" x14ac:dyDescent="0.2">
      <c r="A105" s="699"/>
      <c r="B105" s="700"/>
      <c r="C105" s="700"/>
      <c r="D105" s="700"/>
      <c r="E105" s="700"/>
      <c r="F105" s="767"/>
      <c r="G105" s="767"/>
      <c r="H105" s="767"/>
      <c r="I105" s="767"/>
      <c r="J105" s="700"/>
      <c r="K105" s="700"/>
      <c r="L105" s="700"/>
      <c r="M105" s="700"/>
      <c r="N105" s="700"/>
      <c r="O105" s="700"/>
      <c r="P105" s="700"/>
      <c r="Q105" s="701"/>
    </row>
    <row r="106" spans="1:17" s="31" customFormat="1" ht="12.6" customHeight="1" x14ac:dyDescent="0.2">
      <c r="A106" s="728" t="s">
        <v>86</v>
      </c>
      <c r="B106" s="729"/>
      <c r="C106" s="729"/>
      <c r="D106" s="729"/>
      <c r="E106" s="729"/>
      <c r="F106" s="729"/>
      <c r="G106" s="729"/>
      <c r="H106" s="729"/>
      <c r="I106" s="729"/>
      <c r="J106" s="729"/>
      <c r="K106" s="729"/>
      <c r="L106" s="729"/>
      <c r="M106" s="730"/>
      <c r="N106" s="731"/>
      <c r="O106" s="732"/>
      <c r="P106" s="732"/>
      <c r="Q106" s="733"/>
    </row>
    <row r="107" spans="1:17" s="31" customFormat="1" ht="12.6" customHeight="1" x14ac:dyDescent="0.2">
      <c r="A107" s="699"/>
      <c r="B107" s="701"/>
      <c r="C107" s="74" t="s">
        <v>30</v>
      </c>
      <c r="D107" s="757"/>
      <c r="E107" s="758"/>
      <c r="F107" s="74" t="s">
        <v>87</v>
      </c>
      <c r="G107" s="74" t="s">
        <v>88</v>
      </c>
      <c r="H107" s="74" t="s">
        <v>89</v>
      </c>
      <c r="I107" s="74" t="s">
        <v>40</v>
      </c>
      <c r="J107" s="699"/>
      <c r="K107" s="700"/>
      <c r="L107" s="700"/>
      <c r="M107" s="701"/>
      <c r="N107" s="74"/>
      <c r="O107" s="74"/>
      <c r="P107" s="74" t="s">
        <v>43</v>
      </c>
      <c r="Q107" s="74"/>
    </row>
    <row r="108" spans="1:17" s="31" customFormat="1" ht="12.6" customHeight="1" x14ac:dyDescent="0.2">
      <c r="A108" s="753" t="s">
        <v>90</v>
      </c>
      <c r="B108" s="754"/>
      <c r="C108" s="114"/>
      <c r="D108" s="771"/>
      <c r="E108" s="772"/>
      <c r="F108" s="772"/>
      <c r="G108" s="772"/>
      <c r="H108" s="772"/>
      <c r="I108" s="772"/>
      <c r="J108" s="772"/>
      <c r="K108" s="772"/>
      <c r="L108" s="772"/>
      <c r="M108" s="773"/>
      <c r="N108" s="78" t="str">
        <f t="shared" ref="N108:N111" si="17">IF(SUM(C108:M108)=0,"",(SUM(C108:M108)))</f>
        <v/>
      </c>
      <c r="O108" s="111">
        <v>6</v>
      </c>
      <c r="P108" s="111">
        <v>14</v>
      </c>
      <c r="Q108" s="80" t="str">
        <f>IF(N108="","",N108*O108)</f>
        <v/>
      </c>
    </row>
    <row r="109" spans="1:17" s="31" customFormat="1" ht="12.6" customHeight="1" x14ac:dyDescent="0.2">
      <c r="A109" s="753" t="s">
        <v>91</v>
      </c>
      <c r="B109" s="754"/>
      <c r="C109" s="115"/>
      <c r="D109" s="116"/>
      <c r="E109" s="117"/>
      <c r="F109" s="77"/>
      <c r="G109" s="77"/>
      <c r="H109" s="77"/>
      <c r="I109" s="77"/>
      <c r="J109" s="117"/>
      <c r="K109" s="117"/>
      <c r="L109" s="117"/>
      <c r="M109" s="118"/>
      <c r="N109" s="78" t="str">
        <f t="shared" si="17"/>
        <v/>
      </c>
      <c r="O109" s="111">
        <v>12.5</v>
      </c>
      <c r="P109" s="111">
        <v>25</v>
      </c>
      <c r="Q109" s="80" t="str">
        <f>IF(N109="","",N109*O109)</f>
        <v/>
      </c>
    </row>
    <row r="110" spans="1:17" s="31" customFormat="1" ht="12.6" customHeight="1" x14ac:dyDescent="0.2">
      <c r="A110" s="753" t="s">
        <v>92</v>
      </c>
      <c r="B110" s="754"/>
      <c r="C110" s="114"/>
      <c r="D110" s="768"/>
      <c r="E110" s="769"/>
      <c r="F110" s="769"/>
      <c r="G110" s="769"/>
      <c r="H110" s="769"/>
      <c r="I110" s="769"/>
      <c r="J110" s="769"/>
      <c r="K110" s="769"/>
      <c r="L110" s="769"/>
      <c r="M110" s="770"/>
      <c r="N110" s="78" t="str">
        <f t="shared" si="17"/>
        <v/>
      </c>
      <c r="O110" s="111">
        <v>5</v>
      </c>
      <c r="P110" s="111">
        <v>10</v>
      </c>
      <c r="Q110" s="80" t="str">
        <f>IF(N110="","",N110*O110)</f>
        <v/>
      </c>
    </row>
    <row r="111" spans="1:17" s="31" customFormat="1" ht="12.6" customHeight="1" x14ac:dyDescent="0.2">
      <c r="A111" s="753" t="s">
        <v>486</v>
      </c>
      <c r="B111" s="754"/>
      <c r="C111" s="341"/>
      <c r="D111" s="768"/>
      <c r="E111" s="769"/>
      <c r="F111" s="769"/>
      <c r="G111" s="769"/>
      <c r="H111" s="769"/>
      <c r="I111" s="769"/>
      <c r="J111" s="769"/>
      <c r="K111" s="769"/>
      <c r="L111" s="769"/>
      <c r="M111" s="770"/>
      <c r="N111" s="78" t="str">
        <f t="shared" si="17"/>
        <v/>
      </c>
      <c r="O111" s="111">
        <v>15</v>
      </c>
      <c r="P111" s="111">
        <v>30</v>
      </c>
      <c r="Q111" s="80" t="str">
        <f t="shared" ref="Q111" si="18">IF(N111="","",N111*O111)</f>
        <v/>
      </c>
    </row>
    <row r="112" spans="1:17" s="31" customFormat="1" ht="12.6" customHeight="1" x14ac:dyDescent="0.2">
      <c r="A112" s="699"/>
      <c r="B112" s="700"/>
      <c r="C112" s="700"/>
      <c r="D112" s="700"/>
      <c r="E112" s="700"/>
      <c r="F112" s="700"/>
      <c r="G112" s="700"/>
      <c r="H112" s="700"/>
      <c r="I112" s="700"/>
      <c r="J112" s="700"/>
      <c r="K112" s="700"/>
      <c r="L112" s="700"/>
      <c r="M112" s="700"/>
      <c r="N112" s="700"/>
      <c r="O112" s="700"/>
      <c r="P112" s="700"/>
      <c r="Q112" s="701"/>
    </row>
    <row r="113" spans="1:17" s="31" customFormat="1" ht="12.6" customHeight="1" x14ac:dyDescent="0.2">
      <c r="A113" s="728" t="s">
        <v>93</v>
      </c>
      <c r="B113" s="729"/>
      <c r="C113" s="729"/>
      <c r="D113" s="729"/>
      <c r="E113" s="729"/>
      <c r="F113" s="729"/>
      <c r="G113" s="729"/>
      <c r="H113" s="729"/>
      <c r="I113" s="729"/>
      <c r="J113" s="729"/>
      <c r="K113" s="729"/>
      <c r="L113" s="729"/>
      <c r="M113" s="730"/>
      <c r="N113" s="731"/>
      <c r="O113" s="732"/>
      <c r="P113" s="732"/>
      <c r="Q113" s="733"/>
    </row>
    <row r="114" spans="1:17" s="97" customFormat="1" ht="12.6" customHeight="1" x14ac:dyDescent="0.2">
      <c r="A114" s="699"/>
      <c r="B114" s="701"/>
      <c r="C114" s="120" t="s">
        <v>30</v>
      </c>
      <c r="D114" s="757"/>
      <c r="E114" s="758"/>
      <c r="F114" s="715"/>
      <c r="G114" s="755"/>
      <c r="H114" s="755"/>
      <c r="I114" s="755"/>
      <c r="J114" s="755"/>
      <c r="K114" s="755"/>
      <c r="L114" s="755"/>
      <c r="M114" s="716"/>
      <c r="N114" s="74" t="s">
        <v>31</v>
      </c>
      <c r="O114" s="74" t="s">
        <v>42</v>
      </c>
      <c r="P114" s="74"/>
      <c r="Q114" s="74" t="s">
        <v>44</v>
      </c>
    </row>
    <row r="115" spans="1:17" s="31" customFormat="1" ht="12.6" customHeight="1" x14ac:dyDescent="0.2">
      <c r="A115" s="726" t="s">
        <v>94</v>
      </c>
      <c r="B115" s="727"/>
      <c r="C115" s="77"/>
      <c r="D115" s="699" t="s">
        <v>95</v>
      </c>
      <c r="E115" s="701"/>
      <c r="F115" s="717"/>
      <c r="G115" s="756"/>
      <c r="H115" s="756"/>
      <c r="I115" s="756"/>
      <c r="J115" s="756"/>
      <c r="K115" s="756"/>
      <c r="L115" s="756"/>
      <c r="M115" s="718"/>
      <c r="N115" s="78" t="str">
        <f t="shared" ref="N115:N121" si="19">IF(SUM(C115:M115)=0,"",(SUM(C115:M115)))</f>
        <v/>
      </c>
      <c r="O115" s="111">
        <v>6</v>
      </c>
      <c r="P115" s="121"/>
      <c r="Q115" s="80" t="str">
        <f t="shared" ref="Q115:Q121" si="20">IF(N115="","",N115*O115)</f>
        <v/>
      </c>
    </row>
    <row r="116" spans="1:17" s="31" customFormat="1" ht="12.6" customHeight="1" x14ac:dyDescent="0.2">
      <c r="A116" s="726" t="s">
        <v>96</v>
      </c>
      <c r="B116" s="727"/>
      <c r="C116" s="77"/>
      <c r="D116" s="699" t="s">
        <v>95</v>
      </c>
      <c r="E116" s="701"/>
      <c r="F116" s="717"/>
      <c r="G116" s="756"/>
      <c r="H116" s="756"/>
      <c r="I116" s="756"/>
      <c r="J116" s="756"/>
      <c r="K116" s="756"/>
      <c r="L116" s="756"/>
      <c r="M116" s="718"/>
      <c r="N116" s="78" t="str">
        <f t="shared" si="19"/>
        <v/>
      </c>
      <c r="O116" s="111">
        <v>10</v>
      </c>
      <c r="P116" s="121"/>
      <c r="Q116" s="80" t="str">
        <f t="shared" si="20"/>
        <v/>
      </c>
    </row>
    <row r="117" spans="1:17" s="31" customFormat="1" ht="12.6" customHeight="1" x14ac:dyDescent="0.2">
      <c r="A117" s="726" t="s">
        <v>97</v>
      </c>
      <c r="B117" s="727"/>
      <c r="C117" s="77"/>
      <c r="D117" s="699" t="s">
        <v>98</v>
      </c>
      <c r="E117" s="701"/>
      <c r="F117" s="717"/>
      <c r="G117" s="756"/>
      <c r="H117" s="756"/>
      <c r="I117" s="756"/>
      <c r="J117" s="756"/>
      <c r="K117" s="756"/>
      <c r="L117" s="756"/>
      <c r="M117" s="718"/>
      <c r="N117" s="78" t="str">
        <f t="shared" si="19"/>
        <v/>
      </c>
      <c r="O117" s="111">
        <v>20</v>
      </c>
      <c r="P117" s="121"/>
      <c r="Q117" s="80" t="str">
        <f t="shared" si="20"/>
        <v/>
      </c>
    </row>
    <row r="118" spans="1:17" s="31" customFormat="1" ht="12.6" customHeight="1" x14ac:dyDescent="0.2">
      <c r="A118" s="726" t="s">
        <v>99</v>
      </c>
      <c r="B118" s="727"/>
      <c r="C118" s="77"/>
      <c r="D118" s="699" t="s">
        <v>98</v>
      </c>
      <c r="E118" s="701"/>
      <c r="F118" s="717"/>
      <c r="G118" s="756"/>
      <c r="H118" s="756"/>
      <c r="I118" s="756"/>
      <c r="J118" s="756"/>
      <c r="K118" s="756"/>
      <c r="L118" s="756"/>
      <c r="M118" s="718"/>
      <c r="N118" s="78" t="str">
        <f t="shared" si="19"/>
        <v/>
      </c>
      <c r="O118" s="111">
        <v>7</v>
      </c>
      <c r="P118" s="121"/>
      <c r="Q118" s="80" t="str">
        <f t="shared" si="20"/>
        <v/>
      </c>
    </row>
    <row r="119" spans="1:17" s="31" customFormat="1" ht="12.6" customHeight="1" x14ac:dyDescent="0.2">
      <c r="A119" s="726" t="s">
        <v>100</v>
      </c>
      <c r="B119" s="727"/>
      <c r="C119" s="77"/>
      <c r="D119" s="699" t="s">
        <v>98</v>
      </c>
      <c r="E119" s="701"/>
      <c r="F119" s="717"/>
      <c r="G119" s="756"/>
      <c r="H119" s="756"/>
      <c r="I119" s="756"/>
      <c r="J119" s="756"/>
      <c r="K119" s="756"/>
      <c r="L119" s="756"/>
      <c r="M119" s="718"/>
      <c r="N119" s="78" t="str">
        <f t="shared" si="19"/>
        <v/>
      </c>
      <c r="O119" s="111">
        <v>14</v>
      </c>
      <c r="P119" s="121"/>
      <c r="Q119" s="80" t="str">
        <f t="shared" si="20"/>
        <v/>
      </c>
    </row>
    <row r="120" spans="1:17" s="31" customFormat="1" ht="12.6" customHeight="1" x14ac:dyDescent="0.2">
      <c r="A120" s="726" t="s">
        <v>101</v>
      </c>
      <c r="B120" s="727"/>
      <c r="C120" s="77"/>
      <c r="D120" s="699" t="s">
        <v>98</v>
      </c>
      <c r="E120" s="701"/>
      <c r="F120" s="717"/>
      <c r="G120" s="756"/>
      <c r="H120" s="756"/>
      <c r="I120" s="756"/>
      <c r="J120" s="756"/>
      <c r="K120" s="756"/>
      <c r="L120" s="756"/>
      <c r="M120" s="718"/>
      <c r="N120" s="78" t="str">
        <f t="shared" si="19"/>
        <v/>
      </c>
      <c r="O120" s="111">
        <v>6</v>
      </c>
      <c r="P120" s="121"/>
      <c r="Q120" s="80" t="str">
        <f t="shared" si="20"/>
        <v/>
      </c>
    </row>
    <row r="121" spans="1:17" s="31" customFormat="1" ht="12.6" customHeight="1" x14ac:dyDescent="0.2">
      <c r="A121" s="726" t="s">
        <v>102</v>
      </c>
      <c r="B121" s="727"/>
      <c r="C121" s="77"/>
      <c r="D121" s="699" t="s">
        <v>98</v>
      </c>
      <c r="E121" s="701"/>
      <c r="F121" s="717"/>
      <c r="G121" s="756"/>
      <c r="H121" s="756"/>
      <c r="I121" s="756"/>
      <c r="J121" s="756"/>
      <c r="K121" s="756"/>
      <c r="L121" s="756"/>
      <c r="M121" s="718"/>
      <c r="N121" s="78" t="str">
        <f t="shared" si="19"/>
        <v/>
      </c>
      <c r="O121" s="111">
        <v>13</v>
      </c>
      <c r="P121" s="121"/>
      <c r="Q121" s="80" t="str">
        <f t="shared" si="20"/>
        <v/>
      </c>
    </row>
    <row r="122" spans="1:17" s="31" customFormat="1" ht="12.6" customHeight="1" x14ac:dyDescent="0.2">
      <c r="A122" s="699"/>
      <c r="B122" s="700"/>
      <c r="C122" s="700"/>
      <c r="D122" s="700"/>
      <c r="E122" s="700"/>
      <c r="F122" s="700"/>
      <c r="G122" s="700"/>
      <c r="H122" s="700"/>
      <c r="I122" s="700"/>
      <c r="J122" s="700"/>
      <c r="K122" s="700"/>
      <c r="L122" s="700"/>
      <c r="M122" s="700"/>
      <c r="N122" s="700"/>
      <c r="O122" s="700"/>
      <c r="P122" s="700"/>
      <c r="Q122" s="701"/>
    </row>
    <row r="123" spans="1:17" s="31" customFormat="1" ht="12.6" customHeight="1" x14ac:dyDescent="0.2">
      <c r="A123" s="728" t="s">
        <v>103</v>
      </c>
      <c r="B123" s="729"/>
      <c r="C123" s="729"/>
      <c r="D123" s="729"/>
      <c r="E123" s="729"/>
      <c r="F123" s="729"/>
      <c r="G123" s="729"/>
      <c r="H123" s="729"/>
      <c r="I123" s="729"/>
      <c r="J123" s="729"/>
      <c r="K123" s="729"/>
      <c r="L123" s="729"/>
      <c r="M123" s="730"/>
      <c r="N123" s="731"/>
      <c r="O123" s="732"/>
      <c r="P123" s="732"/>
      <c r="Q123" s="733"/>
    </row>
    <row r="124" spans="1:17" s="31" customFormat="1" ht="12.6" customHeight="1" x14ac:dyDescent="0.2">
      <c r="A124" s="699"/>
      <c r="B124" s="701"/>
      <c r="C124" s="74" t="s">
        <v>30</v>
      </c>
      <c r="D124" s="757"/>
      <c r="E124" s="758"/>
      <c r="F124" s="74" t="s">
        <v>36</v>
      </c>
      <c r="G124" s="74" t="s">
        <v>37</v>
      </c>
      <c r="H124" s="74" t="s">
        <v>38</v>
      </c>
      <c r="I124" s="74" t="s">
        <v>39</v>
      </c>
      <c r="J124" s="74" t="s">
        <v>40</v>
      </c>
      <c r="K124" s="74" t="s">
        <v>41</v>
      </c>
      <c r="L124" s="122"/>
      <c r="M124" s="122"/>
      <c r="N124" s="74" t="s">
        <v>31</v>
      </c>
      <c r="O124" s="74" t="s">
        <v>42</v>
      </c>
      <c r="P124" s="74"/>
      <c r="Q124" s="74" t="s">
        <v>44</v>
      </c>
    </row>
    <row r="125" spans="1:17" s="31" customFormat="1" ht="12.6" customHeight="1" x14ac:dyDescent="0.2">
      <c r="A125" s="726" t="s">
        <v>104</v>
      </c>
      <c r="B125" s="727"/>
      <c r="C125" s="704"/>
      <c r="D125" s="705"/>
      <c r="E125" s="706"/>
      <c r="F125" s="77"/>
      <c r="G125" s="77"/>
      <c r="H125" s="77"/>
      <c r="I125" s="77"/>
      <c r="J125" s="77"/>
      <c r="K125" s="77"/>
      <c r="L125" s="123"/>
      <c r="M125" s="123"/>
      <c r="N125" s="78" t="str">
        <f t="shared" ref="N125:N141" si="21">IF(SUM(C125:M125)=0,"",(SUM(C125:M125)))</f>
        <v/>
      </c>
      <c r="O125" s="111">
        <v>5</v>
      </c>
      <c r="P125" s="121"/>
      <c r="Q125" s="80" t="str">
        <f t="shared" ref="Q125:Q141" si="22">IF(N125="","",N125*O125)</f>
        <v/>
      </c>
    </row>
    <row r="126" spans="1:17" s="31" customFormat="1" ht="12.6" customHeight="1" x14ac:dyDescent="0.2">
      <c r="A126" s="726" t="s">
        <v>105</v>
      </c>
      <c r="B126" s="727"/>
      <c r="C126" s="710"/>
      <c r="D126" s="711"/>
      <c r="E126" s="712"/>
      <c r="F126" s="77"/>
      <c r="G126" s="77"/>
      <c r="H126" s="77"/>
      <c r="I126" s="77"/>
      <c r="J126" s="77"/>
      <c r="K126" s="77"/>
      <c r="L126" s="123"/>
      <c r="M126" s="123"/>
      <c r="N126" s="78" t="str">
        <f t="shared" si="21"/>
        <v/>
      </c>
      <c r="O126" s="111">
        <v>5</v>
      </c>
      <c r="P126" s="121"/>
      <c r="Q126" s="80" t="str">
        <f t="shared" si="22"/>
        <v/>
      </c>
    </row>
    <row r="127" spans="1:17" s="31" customFormat="1" ht="12.6" customHeight="1" x14ac:dyDescent="0.2">
      <c r="A127" s="726" t="s">
        <v>106</v>
      </c>
      <c r="B127" s="727"/>
      <c r="C127" s="77"/>
      <c r="D127" s="699" t="s">
        <v>95</v>
      </c>
      <c r="E127" s="701"/>
      <c r="F127" s="124"/>
      <c r="G127" s="124"/>
      <c r="H127" s="124"/>
      <c r="I127" s="124"/>
      <c r="J127" s="124"/>
      <c r="K127" s="124"/>
      <c r="L127" s="123"/>
      <c r="M127" s="123"/>
      <c r="N127" s="78" t="str">
        <f t="shared" si="21"/>
        <v/>
      </c>
      <c r="O127" s="111">
        <v>45</v>
      </c>
      <c r="P127" s="121"/>
      <c r="Q127" s="80" t="str">
        <f t="shared" si="22"/>
        <v/>
      </c>
    </row>
    <row r="128" spans="1:17" s="31" customFormat="1" ht="12.6" customHeight="1" x14ac:dyDescent="0.2">
      <c r="A128" s="726" t="s">
        <v>107</v>
      </c>
      <c r="B128" s="727"/>
      <c r="C128" s="77"/>
      <c r="D128" s="699" t="s">
        <v>98</v>
      </c>
      <c r="E128" s="701"/>
      <c r="F128" s="124"/>
      <c r="G128" s="125"/>
      <c r="H128" s="125"/>
      <c r="I128" s="125"/>
      <c r="J128" s="124"/>
      <c r="K128" s="124"/>
      <c r="L128" s="123"/>
      <c r="M128" s="123"/>
      <c r="N128" s="78" t="str">
        <f t="shared" si="21"/>
        <v/>
      </c>
      <c r="O128" s="111">
        <v>95</v>
      </c>
      <c r="P128" s="121"/>
      <c r="Q128" s="80" t="str">
        <f t="shared" si="22"/>
        <v/>
      </c>
    </row>
    <row r="129" spans="1:17" s="31" customFormat="1" ht="12.6" customHeight="1" x14ac:dyDescent="0.2">
      <c r="A129" s="726" t="s">
        <v>108</v>
      </c>
      <c r="B129" s="727"/>
      <c r="C129" s="115"/>
      <c r="D129" s="699" t="s">
        <v>98</v>
      </c>
      <c r="E129" s="701"/>
      <c r="F129" s="124"/>
      <c r="G129" s="77"/>
      <c r="H129" s="77"/>
      <c r="I129" s="77"/>
      <c r="J129" s="123"/>
      <c r="K129" s="124"/>
      <c r="L129" s="123"/>
      <c r="M129" s="123"/>
      <c r="N129" s="78" t="str">
        <f t="shared" si="21"/>
        <v/>
      </c>
      <c r="O129" s="111">
        <v>38</v>
      </c>
      <c r="P129" s="121"/>
      <c r="Q129" s="80" t="str">
        <f t="shared" si="22"/>
        <v/>
      </c>
    </row>
    <row r="130" spans="1:17" s="31" customFormat="1" ht="12.6" customHeight="1" x14ac:dyDescent="0.2">
      <c r="A130" s="726" t="s">
        <v>109</v>
      </c>
      <c r="B130" s="727"/>
      <c r="C130" s="115"/>
      <c r="D130" s="699" t="s">
        <v>98</v>
      </c>
      <c r="E130" s="701"/>
      <c r="F130" s="124"/>
      <c r="G130" s="77"/>
      <c r="H130" s="77"/>
      <c r="I130" s="77"/>
      <c r="J130" s="123"/>
      <c r="K130" s="124"/>
      <c r="L130" s="123"/>
      <c r="M130" s="123"/>
      <c r="N130" s="78" t="str">
        <f t="shared" si="21"/>
        <v/>
      </c>
      <c r="O130" s="111">
        <v>25</v>
      </c>
      <c r="P130" s="121"/>
      <c r="Q130" s="80" t="str">
        <f t="shared" si="22"/>
        <v/>
      </c>
    </row>
    <row r="131" spans="1:17" s="31" customFormat="1" ht="12.6" customHeight="1" x14ac:dyDescent="0.2">
      <c r="A131" s="726" t="s">
        <v>110</v>
      </c>
      <c r="B131" s="727"/>
      <c r="C131" s="77"/>
      <c r="D131" s="699" t="s">
        <v>98</v>
      </c>
      <c r="E131" s="701"/>
      <c r="F131" s="124"/>
      <c r="G131" s="124"/>
      <c r="H131" s="124"/>
      <c r="I131" s="124"/>
      <c r="J131" s="124"/>
      <c r="K131" s="124"/>
      <c r="L131" s="123"/>
      <c r="M131" s="123"/>
      <c r="N131" s="78" t="str">
        <f t="shared" si="21"/>
        <v/>
      </c>
      <c r="O131" s="111">
        <v>350</v>
      </c>
      <c r="P131" s="121"/>
      <c r="Q131" s="80" t="str">
        <f t="shared" si="22"/>
        <v/>
      </c>
    </row>
    <row r="132" spans="1:17" s="31" customFormat="1" ht="12.6" customHeight="1" x14ac:dyDescent="0.2">
      <c r="A132" s="726" t="s">
        <v>111</v>
      </c>
      <c r="B132" s="727"/>
      <c r="C132" s="77"/>
      <c r="D132" s="699" t="s">
        <v>95</v>
      </c>
      <c r="E132" s="701"/>
      <c r="F132" s="124"/>
      <c r="G132" s="124"/>
      <c r="H132" s="124"/>
      <c r="I132" s="124"/>
      <c r="J132" s="124"/>
      <c r="K132" s="124"/>
      <c r="L132" s="123"/>
      <c r="M132" s="123"/>
      <c r="N132" s="78" t="str">
        <f t="shared" si="21"/>
        <v/>
      </c>
      <c r="O132" s="111">
        <v>10</v>
      </c>
      <c r="P132" s="121"/>
      <c r="Q132" s="80" t="str">
        <f t="shared" si="22"/>
        <v/>
      </c>
    </row>
    <row r="133" spans="1:17" s="31" customFormat="1" ht="12.6" customHeight="1" x14ac:dyDescent="0.2">
      <c r="A133" s="726" t="s">
        <v>112</v>
      </c>
      <c r="B133" s="727"/>
      <c r="C133" s="77"/>
      <c r="D133" s="699" t="s">
        <v>95</v>
      </c>
      <c r="E133" s="701"/>
      <c r="F133" s="124"/>
      <c r="G133" s="124"/>
      <c r="H133" s="124"/>
      <c r="I133" s="124"/>
      <c r="J133" s="124"/>
      <c r="K133" s="124"/>
      <c r="L133" s="123"/>
      <c r="M133" s="123"/>
      <c r="N133" s="78" t="str">
        <f t="shared" si="21"/>
        <v/>
      </c>
      <c r="O133" s="111">
        <v>10</v>
      </c>
      <c r="P133" s="121"/>
      <c r="Q133" s="80" t="str">
        <f t="shared" si="22"/>
        <v/>
      </c>
    </row>
    <row r="134" spans="1:17" s="31" customFormat="1" ht="12.6" customHeight="1" x14ac:dyDescent="0.2">
      <c r="A134" s="726" t="s">
        <v>113</v>
      </c>
      <c r="B134" s="727"/>
      <c r="C134" s="77"/>
      <c r="D134" s="699" t="s">
        <v>95</v>
      </c>
      <c r="E134" s="701"/>
      <c r="F134" s="124"/>
      <c r="G134" s="124"/>
      <c r="H134" s="124"/>
      <c r="I134" s="124"/>
      <c r="J134" s="124"/>
      <c r="K134" s="124"/>
      <c r="L134" s="123"/>
      <c r="M134" s="123"/>
      <c r="N134" s="78" t="str">
        <f t="shared" si="21"/>
        <v/>
      </c>
      <c r="O134" s="111">
        <v>10</v>
      </c>
      <c r="P134" s="121"/>
      <c r="Q134" s="80" t="str">
        <f t="shared" si="22"/>
        <v/>
      </c>
    </row>
    <row r="135" spans="1:17" s="31" customFormat="1" ht="12.6" customHeight="1" x14ac:dyDescent="0.2">
      <c r="A135" s="726" t="s">
        <v>114</v>
      </c>
      <c r="B135" s="727"/>
      <c r="C135" s="77"/>
      <c r="D135" s="699" t="s">
        <v>98</v>
      </c>
      <c r="E135" s="701"/>
      <c r="F135" s="124"/>
      <c r="G135" s="124"/>
      <c r="H135" s="124"/>
      <c r="I135" s="124"/>
      <c r="J135" s="124"/>
      <c r="K135" s="124"/>
      <c r="L135" s="123"/>
      <c r="M135" s="123"/>
      <c r="N135" s="78" t="str">
        <f t="shared" si="21"/>
        <v/>
      </c>
      <c r="O135" s="111">
        <v>42</v>
      </c>
      <c r="P135" s="121"/>
      <c r="Q135" s="80" t="str">
        <f t="shared" si="22"/>
        <v/>
      </c>
    </row>
    <row r="136" spans="1:17" s="31" customFormat="1" ht="12.6" customHeight="1" x14ac:dyDescent="0.2">
      <c r="A136" s="726" t="s">
        <v>115</v>
      </c>
      <c r="B136" s="727"/>
      <c r="C136" s="77"/>
      <c r="D136" s="699" t="s">
        <v>98</v>
      </c>
      <c r="E136" s="701"/>
      <c r="F136" s="124"/>
      <c r="G136" s="124"/>
      <c r="H136" s="124"/>
      <c r="I136" s="124"/>
      <c r="J136" s="124"/>
      <c r="K136" s="124"/>
      <c r="L136" s="123"/>
      <c r="M136" s="123"/>
      <c r="N136" s="78" t="str">
        <f t="shared" si="21"/>
        <v/>
      </c>
      <c r="O136" s="111">
        <v>42</v>
      </c>
      <c r="P136" s="121"/>
      <c r="Q136" s="80" t="str">
        <f t="shared" si="22"/>
        <v/>
      </c>
    </row>
    <row r="137" spans="1:17" s="31" customFormat="1" ht="12.6" customHeight="1" x14ac:dyDescent="0.2">
      <c r="A137" s="726" t="s">
        <v>116</v>
      </c>
      <c r="B137" s="727"/>
      <c r="C137" s="388"/>
      <c r="D137" s="759"/>
      <c r="E137" s="760"/>
      <c r="F137" s="126"/>
      <c r="G137" s="126"/>
      <c r="H137" s="113"/>
      <c r="I137" s="113"/>
      <c r="J137" s="124"/>
      <c r="K137" s="124"/>
      <c r="L137" s="123"/>
      <c r="M137" s="123"/>
      <c r="N137" s="78" t="str">
        <f t="shared" si="21"/>
        <v/>
      </c>
      <c r="O137" s="111">
        <v>42</v>
      </c>
      <c r="P137" s="121"/>
      <c r="Q137" s="80" t="str">
        <f>IF(N137="","",N137*O137)</f>
        <v/>
      </c>
    </row>
    <row r="138" spans="1:17" s="31" customFormat="1" ht="12.6" customHeight="1" x14ac:dyDescent="0.2">
      <c r="A138" s="726" t="s">
        <v>117</v>
      </c>
      <c r="B138" s="727"/>
      <c r="C138" s="77"/>
      <c r="D138" s="699" t="s">
        <v>98</v>
      </c>
      <c r="E138" s="701"/>
      <c r="F138" s="124"/>
      <c r="G138" s="124"/>
      <c r="H138" s="124"/>
      <c r="I138" s="124"/>
      <c r="J138" s="124"/>
      <c r="K138" s="124"/>
      <c r="L138" s="123"/>
      <c r="M138" s="123"/>
      <c r="N138" s="78" t="str">
        <f t="shared" si="21"/>
        <v/>
      </c>
      <c r="O138" s="111">
        <v>30</v>
      </c>
      <c r="P138" s="121"/>
      <c r="Q138" s="80" t="str">
        <f t="shared" si="22"/>
        <v/>
      </c>
    </row>
    <row r="139" spans="1:17" s="31" customFormat="1" ht="12.6" customHeight="1" x14ac:dyDescent="0.2">
      <c r="A139" s="726" t="s">
        <v>118</v>
      </c>
      <c r="B139" s="727"/>
      <c r="C139" s="77"/>
      <c r="D139" s="761" t="s">
        <v>119</v>
      </c>
      <c r="E139" s="762"/>
      <c r="F139" s="124"/>
      <c r="G139" s="124"/>
      <c r="H139" s="124"/>
      <c r="I139" s="124"/>
      <c r="J139" s="124"/>
      <c r="K139" s="124"/>
      <c r="L139" s="123"/>
      <c r="M139" s="123"/>
      <c r="N139" s="78" t="str">
        <f t="shared" si="21"/>
        <v/>
      </c>
      <c r="O139" s="111">
        <v>11</v>
      </c>
      <c r="P139" s="121"/>
      <c r="Q139" s="80" t="str">
        <f t="shared" si="22"/>
        <v/>
      </c>
    </row>
    <row r="140" spans="1:17" s="31" customFormat="1" ht="12.6" customHeight="1" x14ac:dyDescent="0.2">
      <c r="A140" s="726" t="s">
        <v>120</v>
      </c>
      <c r="B140" s="727"/>
      <c r="C140" s="77"/>
      <c r="D140" s="761" t="s">
        <v>121</v>
      </c>
      <c r="E140" s="762"/>
      <c r="F140" s="124"/>
      <c r="G140" s="124"/>
      <c r="H140" s="124"/>
      <c r="I140" s="124"/>
      <c r="J140" s="124"/>
      <c r="K140" s="124"/>
      <c r="L140" s="123"/>
      <c r="M140" s="123"/>
      <c r="N140" s="78" t="str">
        <f t="shared" si="21"/>
        <v/>
      </c>
      <c r="O140" s="111">
        <v>100</v>
      </c>
      <c r="P140" s="121"/>
      <c r="Q140" s="80" t="str">
        <f t="shared" si="22"/>
        <v/>
      </c>
    </row>
    <row r="141" spans="1:17" s="31" customFormat="1" ht="12.6" customHeight="1" x14ac:dyDescent="0.2">
      <c r="A141" s="726" t="s">
        <v>122</v>
      </c>
      <c r="B141" s="727"/>
      <c r="C141" s="77"/>
      <c r="D141" s="761" t="s">
        <v>121</v>
      </c>
      <c r="E141" s="762"/>
      <c r="F141" s="123"/>
      <c r="G141" s="123"/>
      <c r="H141" s="123"/>
      <c r="I141" s="123"/>
      <c r="J141" s="123"/>
      <c r="K141" s="123"/>
      <c r="L141" s="123"/>
      <c r="M141" s="123"/>
      <c r="N141" s="78" t="str">
        <f t="shared" si="21"/>
        <v/>
      </c>
      <c r="O141" s="111">
        <v>100</v>
      </c>
      <c r="P141" s="127"/>
      <c r="Q141" s="80" t="str">
        <f t="shared" si="22"/>
        <v/>
      </c>
    </row>
    <row r="142" spans="1:17" s="31" customFormat="1" ht="12.6" customHeight="1" x14ac:dyDescent="0.2">
      <c r="A142" s="699"/>
      <c r="B142" s="700"/>
      <c r="C142" s="700"/>
      <c r="D142" s="700"/>
      <c r="E142" s="700"/>
      <c r="F142" s="700"/>
      <c r="G142" s="700"/>
      <c r="H142" s="700"/>
      <c r="I142" s="700"/>
      <c r="J142" s="700"/>
      <c r="K142" s="700"/>
      <c r="L142" s="700"/>
      <c r="M142" s="700"/>
      <c r="N142" s="700"/>
      <c r="O142" s="700"/>
      <c r="P142" s="700"/>
      <c r="Q142" s="701"/>
    </row>
    <row r="143" spans="1:17" s="31" customFormat="1" ht="12.6" customHeight="1" x14ac:dyDescent="0.2">
      <c r="A143" s="699"/>
      <c r="B143" s="701"/>
      <c r="C143" s="715"/>
      <c r="D143" s="755"/>
      <c r="E143" s="716"/>
      <c r="F143" s="74" t="s">
        <v>123</v>
      </c>
      <c r="G143" s="74" t="s">
        <v>124</v>
      </c>
      <c r="H143" s="74" t="s">
        <v>125</v>
      </c>
      <c r="I143" s="74" t="s">
        <v>126</v>
      </c>
      <c r="J143" s="719"/>
      <c r="K143" s="720"/>
      <c r="L143" s="720"/>
      <c r="M143" s="721"/>
      <c r="N143" s="74"/>
      <c r="O143" s="74"/>
      <c r="P143" s="74"/>
      <c r="Q143" s="74"/>
    </row>
    <row r="144" spans="1:17" s="31" customFormat="1" ht="12.6" customHeight="1" x14ac:dyDescent="0.2">
      <c r="A144" s="726" t="s">
        <v>127</v>
      </c>
      <c r="B144" s="727"/>
      <c r="C144" s="717"/>
      <c r="D144" s="756"/>
      <c r="E144" s="718"/>
      <c r="F144" s="77"/>
      <c r="G144" s="77"/>
      <c r="H144" s="77"/>
      <c r="I144" s="125"/>
      <c r="J144" s="677"/>
      <c r="K144" s="678"/>
      <c r="L144" s="678"/>
      <c r="M144" s="679"/>
      <c r="N144" s="78" t="str">
        <f t="shared" ref="N144:N156" si="23">IF(SUM(C144:M144)=0,"",(SUM(C144:M144)))</f>
        <v/>
      </c>
      <c r="O144" s="111">
        <v>9</v>
      </c>
      <c r="P144" s="121"/>
      <c r="Q144" s="80" t="str">
        <f t="shared" ref="Q144:Q146" si="24">IF(N144="","",N144*O144)</f>
        <v/>
      </c>
    </row>
    <row r="145" spans="1:17" s="31" customFormat="1" ht="12.6" customHeight="1" x14ac:dyDescent="0.2">
      <c r="A145" s="671" t="s">
        <v>128</v>
      </c>
      <c r="B145" s="672"/>
      <c r="C145" s="717"/>
      <c r="D145" s="756"/>
      <c r="E145" s="718"/>
      <c r="F145" s="77"/>
      <c r="G145" s="77"/>
      <c r="H145" s="77"/>
      <c r="I145" s="512"/>
      <c r="J145" s="677"/>
      <c r="K145" s="678"/>
      <c r="L145" s="678"/>
      <c r="M145" s="679"/>
      <c r="N145" s="78" t="str">
        <f t="shared" si="23"/>
        <v/>
      </c>
      <c r="O145" s="111">
        <v>10</v>
      </c>
      <c r="P145" s="121"/>
      <c r="Q145" s="80" t="str">
        <f t="shared" si="24"/>
        <v/>
      </c>
    </row>
    <row r="146" spans="1:17" s="31" customFormat="1" ht="12.6" customHeight="1" x14ac:dyDescent="0.2">
      <c r="A146" s="726" t="s">
        <v>129</v>
      </c>
      <c r="B146" s="727"/>
      <c r="C146" s="780"/>
      <c r="D146" s="781"/>
      <c r="E146" s="782"/>
      <c r="F146" s="77"/>
      <c r="G146" s="77"/>
      <c r="H146" s="77"/>
      <c r="I146" s="124"/>
      <c r="J146" s="680"/>
      <c r="K146" s="681"/>
      <c r="L146" s="681"/>
      <c r="M146" s="682"/>
      <c r="N146" s="78" t="str">
        <f t="shared" si="23"/>
        <v/>
      </c>
      <c r="O146" s="111">
        <v>15</v>
      </c>
      <c r="P146" s="127"/>
      <c r="Q146" s="80" t="str">
        <f t="shared" si="24"/>
        <v/>
      </c>
    </row>
    <row r="147" spans="1:17" s="31" customFormat="1" ht="12.6" customHeight="1" x14ac:dyDescent="0.2">
      <c r="A147" s="801"/>
      <c r="B147" s="802"/>
      <c r="C147" s="802"/>
      <c r="D147" s="802"/>
      <c r="E147" s="802"/>
      <c r="F147" s="802"/>
      <c r="G147" s="802"/>
      <c r="H147" s="802"/>
      <c r="I147" s="802"/>
      <c r="J147" s="802"/>
      <c r="K147" s="802"/>
      <c r="L147" s="802"/>
      <c r="M147" s="802"/>
      <c r="N147" s="802"/>
      <c r="O147" s="802"/>
      <c r="P147" s="802"/>
      <c r="Q147" s="803"/>
    </row>
    <row r="148" spans="1:17" s="31" customFormat="1" ht="12.6" customHeight="1" x14ac:dyDescent="0.2">
      <c r="A148" s="699"/>
      <c r="B148" s="701"/>
      <c r="C148" s="757"/>
      <c r="D148" s="784"/>
      <c r="E148" s="758"/>
      <c r="F148" s="128" t="s">
        <v>36</v>
      </c>
      <c r="G148" s="74" t="s">
        <v>37</v>
      </c>
      <c r="H148" s="74" t="s">
        <v>38</v>
      </c>
      <c r="I148" s="74" t="s">
        <v>39</v>
      </c>
      <c r="J148" s="74" t="s">
        <v>40</v>
      </c>
      <c r="K148" s="74" t="s">
        <v>41</v>
      </c>
      <c r="L148" s="699"/>
      <c r="M148" s="701"/>
      <c r="N148" s="78" t="str">
        <f t="shared" si="23"/>
        <v/>
      </c>
      <c r="O148" s="74"/>
      <c r="P148" s="74"/>
      <c r="Q148" s="74"/>
    </row>
    <row r="149" spans="1:17" s="31" customFormat="1" ht="12.6" customHeight="1" x14ac:dyDescent="0.2">
      <c r="A149" s="726" t="s">
        <v>130</v>
      </c>
      <c r="B149" s="727"/>
      <c r="C149" s="704"/>
      <c r="D149" s="705"/>
      <c r="E149" s="706"/>
      <c r="F149" s="77"/>
      <c r="G149" s="77"/>
      <c r="H149" s="77"/>
      <c r="I149" s="77"/>
      <c r="J149" s="77"/>
      <c r="K149" s="77"/>
      <c r="L149" s="704"/>
      <c r="M149" s="706"/>
      <c r="N149" s="78" t="str">
        <f t="shared" si="23"/>
        <v/>
      </c>
      <c r="O149" s="111">
        <v>11</v>
      </c>
      <c r="P149" s="127"/>
      <c r="Q149" s="80" t="str">
        <f t="shared" ref="Q149:Q156" si="25">IF(N149="","",N149*O149)</f>
        <v/>
      </c>
    </row>
    <row r="150" spans="1:17" s="31" customFormat="1" ht="12.6" customHeight="1" x14ac:dyDescent="0.2">
      <c r="A150" s="726" t="s">
        <v>131</v>
      </c>
      <c r="B150" s="727"/>
      <c r="C150" s="707"/>
      <c r="D150" s="708"/>
      <c r="E150" s="708"/>
      <c r="F150" s="519"/>
      <c r="G150" s="519"/>
      <c r="H150" s="519"/>
      <c r="I150" s="519"/>
      <c r="J150" s="519"/>
      <c r="K150" s="519"/>
      <c r="L150" s="708"/>
      <c r="M150" s="709"/>
      <c r="N150" s="78"/>
      <c r="O150" s="111">
        <v>160</v>
      </c>
      <c r="P150" s="121"/>
      <c r="Q150" s="80" t="str">
        <f t="shared" si="25"/>
        <v/>
      </c>
    </row>
    <row r="151" spans="1:17" s="31" customFormat="1" ht="12.6" customHeight="1" x14ac:dyDescent="0.2">
      <c r="A151" s="726" t="s">
        <v>132</v>
      </c>
      <c r="B151" s="727"/>
      <c r="C151" s="707"/>
      <c r="D151" s="708"/>
      <c r="E151" s="708"/>
      <c r="F151" s="519"/>
      <c r="G151" s="519"/>
      <c r="H151" s="519"/>
      <c r="I151" s="519"/>
      <c r="J151" s="519"/>
      <c r="K151" s="519"/>
      <c r="L151" s="708"/>
      <c r="M151" s="709"/>
      <c r="N151" s="78" t="str">
        <f t="shared" si="23"/>
        <v/>
      </c>
      <c r="O151" s="111">
        <v>100</v>
      </c>
      <c r="P151" s="121"/>
      <c r="Q151" s="80" t="str">
        <f t="shared" si="25"/>
        <v/>
      </c>
    </row>
    <row r="152" spans="1:17" s="31" customFormat="1" ht="12.6" customHeight="1" x14ac:dyDescent="0.2">
      <c r="A152" s="726" t="s">
        <v>133</v>
      </c>
      <c r="B152" s="727"/>
      <c r="C152" s="707"/>
      <c r="D152" s="708"/>
      <c r="E152" s="708"/>
      <c r="F152" s="519"/>
      <c r="G152" s="519"/>
      <c r="H152" s="519"/>
      <c r="I152" s="519"/>
      <c r="J152" s="519"/>
      <c r="K152" s="519"/>
      <c r="L152" s="708"/>
      <c r="M152" s="709"/>
      <c r="N152" s="78" t="str">
        <f t="shared" si="23"/>
        <v/>
      </c>
      <c r="O152" s="111">
        <v>170</v>
      </c>
      <c r="P152" s="121"/>
      <c r="Q152" s="80" t="str">
        <f t="shared" si="25"/>
        <v/>
      </c>
    </row>
    <row r="153" spans="1:17" s="31" customFormat="1" ht="12.6" customHeight="1" x14ac:dyDescent="0.2">
      <c r="A153" s="726" t="s">
        <v>134</v>
      </c>
      <c r="B153" s="727"/>
      <c r="C153" s="707"/>
      <c r="D153" s="708"/>
      <c r="E153" s="708"/>
      <c r="F153" s="519"/>
      <c r="G153" s="519"/>
      <c r="H153" s="519"/>
      <c r="I153" s="519"/>
      <c r="J153" s="519"/>
      <c r="K153" s="519"/>
      <c r="L153" s="708"/>
      <c r="M153" s="709"/>
      <c r="N153" s="78" t="str">
        <f t="shared" si="23"/>
        <v/>
      </c>
      <c r="O153" s="111">
        <v>150</v>
      </c>
      <c r="P153" s="121"/>
      <c r="Q153" s="80" t="str">
        <f t="shared" si="25"/>
        <v/>
      </c>
    </row>
    <row r="154" spans="1:17" s="31" customFormat="1" ht="12.6" customHeight="1" x14ac:dyDescent="0.2">
      <c r="A154" s="726" t="s">
        <v>135</v>
      </c>
      <c r="B154" s="727"/>
      <c r="C154" s="707"/>
      <c r="D154" s="708"/>
      <c r="E154" s="708"/>
      <c r="F154" s="519"/>
      <c r="G154" s="519"/>
      <c r="H154" s="519"/>
      <c r="I154" s="519"/>
      <c r="J154" s="519"/>
      <c r="K154" s="519"/>
      <c r="L154" s="708"/>
      <c r="M154" s="709"/>
      <c r="N154" s="78" t="str">
        <f t="shared" si="23"/>
        <v/>
      </c>
      <c r="O154" s="111">
        <v>180</v>
      </c>
      <c r="P154" s="121"/>
      <c r="Q154" s="80" t="str">
        <f t="shared" si="25"/>
        <v/>
      </c>
    </row>
    <row r="155" spans="1:17" s="85" customFormat="1" ht="12.6" customHeight="1" x14ac:dyDescent="0.2">
      <c r="A155" s="726" t="s">
        <v>136</v>
      </c>
      <c r="B155" s="727"/>
      <c r="C155" s="707"/>
      <c r="D155" s="708"/>
      <c r="E155" s="708"/>
      <c r="F155" s="519"/>
      <c r="G155" s="519"/>
      <c r="H155" s="519"/>
      <c r="I155" s="519"/>
      <c r="J155" s="519"/>
      <c r="K155" s="519"/>
      <c r="L155" s="708"/>
      <c r="M155" s="709"/>
      <c r="N155" s="78" t="str">
        <f t="shared" si="23"/>
        <v/>
      </c>
      <c r="O155" s="111">
        <v>120</v>
      </c>
      <c r="P155" s="121"/>
      <c r="Q155" s="80" t="str">
        <f t="shared" si="25"/>
        <v/>
      </c>
    </row>
    <row r="156" spans="1:17" s="31" customFormat="1" ht="12.6" customHeight="1" x14ac:dyDescent="0.2">
      <c r="A156" s="726" t="s">
        <v>137</v>
      </c>
      <c r="B156" s="727"/>
      <c r="C156" s="710"/>
      <c r="D156" s="711"/>
      <c r="E156" s="711"/>
      <c r="F156" s="520"/>
      <c r="G156" s="520"/>
      <c r="H156" s="520"/>
      <c r="I156" s="520"/>
      <c r="J156" s="520"/>
      <c r="K156" s="520"/>
      <c r="L156" s="711"/>
      <c r="M156" s="712"/>
      <c r="N156" s="78" t="str">
        <f t="shared" si="23"/>
        <v/>
      </c>
      <c r="O156" s="111">
        <v>70</v>
      </c>
      <c r="P156" s="121"/>
      <c r="Q156" s="80" t="str">
        <f t="shared" si="25"/>
        <v/>
      </c>
    </row>
    <row r="157" spans="1:17" s="31" customFormat="1" ht="12.6" customHeight="1" x14ac:dyDescent="0.2">
      <c r="A157" s="734" t="str">
        <f>IF(SUM(C157:M157)=0,"",(SUM(C157:M157)))</f>
        <v/>
      </c>
      <c r="B157" s="735"/>
      <c r="C157" s="735"/>
      <c r="D157" s="735"/>
      <c r="E157" s="735"/>
      <c r="F157" s="783"/>
      <c r="G157" s="783"/>
      <c r="H157" s="783"/>
      <c r="I157" s="783"/>
      <c r="J157" s="783"/>
      <c r="K157" s="783"/>
      <c r="L157" s="735"/>
      <c r="M157" s="735"/>
      <c r="N157" s="735"/>
      <c r="O157" s="735"/>
      <c r="P157" s="735"/>
      <c r="Q157" s="736"/>
    </row>
    <row r="158" spans="1:17" s="31" customFormat="1" ht="12.6" customHeight="1" x14ac:dyDescent="0.2">
      <c r="A158" s="774" t="s">
        <v>138</v>
      </c>
      <c r="B158" s="775"/>
      <c r="C158" s="775"/>
      <c r="D158" s="775"/>
      <c r="E158" s="775"/>
      <c r="F158" s="775"/>
      <c r="G158" s="775"/>
      <c r="H158" s="775"/>
      <c r="I158" s="775"/>
      <c r="J158" s="775"/>
      <c r="K158" s="775"/>
      <c r="L158" s="775"/>
      <c r="M158" s="775"/>
      <c r="N158" s="775"/>
      <c r="O158" s="775"/>
      <c r="P158" s="775"/>
      <c r="Q158" s="776"/>
    </row>
    <row r="159" spans="1:17" s="85" customFormat="1" ht="12.6" customHeight="1" x14ac:dyDescent="0.2">
      <c r="A159" s="33"/>
      <c r="B159" s="129"/>
      <c r="C159" s="130" t="s">
        <v>30</v>
      </c>
      <c r="D159" s="788" t="s">
        <v>469</v>
      </c>
      <c r="E159" s="788"/>
      <c r="F159" s="788"/>
      <c r="G159" s="788"/>
      <c r="H159" s="788"/>
      <c r="I159" s="788"/>
      <c r="J159" s="788"/>
      <c r="K159" s="788"/>
      <c r="L159" s="788"/>
      <c r="M159" s="788"/>
      <c r="N159" s="74" t="s">
        <v>31</v>
      </c>
      <c r="O159" s="111"/>
      <c r="P159" s="132"/>
      <c r="Q159" s="132" t="s">
        <v>44</v>
      </c>
    </row>
    <row r="160" spans="1:17" s="85" customFormat="1" ht="12.6" customHeight="1" x14ac:dyDescent="0.2">
      <c r="A160" s="765" t="s">
        <v>467</v>
      </c>
      <c r="B160" s="765"/>
      <c r="C160" s="377"/>
      <c r="D160" s="785" t="s">
        <v>498</v>
      </c>
      <c r="E160" s="786"/>
      <c r="F160" s="786"/>
      <c r="G160" s="786"/>
      <c r="H160" s="786"/>
      <c r="I160" s="786"/>
      <c r="J160" s="786"/>
      <c r="K160" s="786"/>
      <c r="L160" s="786"/>
      <c r="M160" s="787"/>
      <c r="N160" s="78" t="str">
        <f t="shared" ref="N160:N163" si="26">IF(SUM(C160:M160)=0,"",(SUM(C160:M160)))</f>
        <v/>
      </c>
      <c r="O160" s="111">
        <v>1875</v>
      </c>
      <c r="P160" s="80"/>
      <c r="Q160" s="80" t="str">
        <f t="shared" ref="Q160:Q164" si="27">IF(N160="","",N160*O160)</f>
        <v/>
      </c>
    </row>
    <row r="161" spans="1:17" s="85" customFormat="1" ht="12.6" customHeight="1" x14ac:dyDescent="0.2">
      <c r="A161" s="765" t="s">
        <v>468</v>
      </c>
      <c r="B161" s="765"/>
      <c r="C161" s="377"/>
      <c r="D161" s="785" t="s">
        <v>499</v>
      </c>
      <c r="E161" s="786"/>
      <c r="F161" s="786"/>
      <c r="G161" s="786"/>
      <c r="H161" s="786"/>
      <c r="I161" s="786"/>
      <c r="J161" s="786"/>
      <c r="K161" s="786"/>
      <c r="L161" s="786"/>
      <c r="M161" s="787"/>
      <c r="N161" s="78" t="str">
        <f t="shared" si="26"/>
        <v/>
      </c>
      <c r="O161" s="111">
        <v>3000</v>
      </c>
      <c r="P161" s="80"/>
      <c r="Q161" s="80" t="str">
        <f t="shared" si="27"/>
        <v/>
      </c>
    </row>
    <row r="162" spans="1:17" s="85" customFormat="1" ht="12.6" customHeight="1" x14ac:dyDescent="0.2">
      <c r="A162" s="765" t="s">
        <v>470</v>
      </c>
      <c r="B162" s="765"/>
      <c r="C162" s="377"/>
      <c r="D162" s="785" t="s">
        <v>500</v>
      </c>
      <c r="E162" s="786"/>
      <c r="F162" s="786"/>
      <c r="G162" s="786"/>
      <c r="H162" s="786"/>
      <c r="I162" s="786"/>
      <c r="J162" s="786"/>
      <c r="K162" s="786"/>
      <c r="L162" s="786"/>
      <c r="M162" s="787"/>
      <c r="N162" s="78" t="str">
        <f t="shared" si="26"/>
        <v/>
      </c>
      <c r="O162" s="343">
        <v>660</v>
      </c>
      <c r="P162" s="80"/>
      <c r="Q162" s="80" t="str">
        <f t="shared" si="27"/>
        <v/>
      </c>
    </row>
    <row r="163" spans="1:17" s="85" customFormat="1" ht="12" customHeight="1" x14ac:dyDescent="0.2">
      <c r="A163" s="765" t="s">
        <v>475</v>
      </c>
      <c r="B163" s="765"/>
      <c r="C163" s="377"/>
      <c r="D163" s="785" t="s">
        <v>474</v>
      </c>
      <c r="E163" s="786"/>
      <c r="F163" s="786"/>
      <c r="G163" s="786"/>
      <c r="H163" s="786"/>
      <c r="I163" s="786"/>
      <c r="J163" s="786"/>
      <c r="K163" s="786"/>
      <c r="L163" s="786"/>
      <c r="M163" s="787"/>
      <c r="N163" s="78" t="str">
        <f t="shared" si="26"/>
        <v/>
      </c>
      <c r="O163" s="343">
        <v>1500</v>
      </c>
      <c r="P163" s="80"/>
      <c r="Q163" s="80" t="str">
        <f t="shared" si="27"/>
        <v/>
      </c>
    </row>
    <row r="164" spans="1:17" s="85" customFormat="1" ht="12.6" customHeight="1" x14ac:dyDescent="0.2">
      <c r="A164" s="33"/>
      <c r="B164" s="129"/>
      <c r="C164" s="130" t="s">
        <v>30</v>
      </c>
      <c r="D164" s="131"/>
      <c r="E164" s="131"/>
      <c r="F164" s="131"/>
      <c r="G164" s="131"/>
      <c r="H164" s="131"/>
      <c r="I164" s="131"/>
      <c r="J164" s="131"/>
      <c r="K164" s="131"/>
      <c r="L164" s="131"/>
      <c r="M164" s="33"/>
      <c r="N164" s="131"/>
      <c r="O164" s="131"/>
      <c r="P164" s="121"/>
      <c r="Q164" s="80" t="str">
        <f t="shared" si="27"/>
        <v/>
      </c>
    </row>
    <row r="165" spans="1:17" s="31" customFormat="1" ht="12.6" customHeight="1" x14ac:dyDescent="0.2">
      <c r="A165" s="777" t="s">
        <v>139</v>
      </c>
      <c r="B165" s="777"/>
      <c r="C165" s="77"/>
      <c r="D165" s="778" t="s">
        <v>140</v>
      </c>
      <c r="E165" s="778"/>
      <c r="F165" s="778"/>
      <c r="G165" s="778"/>
      <c r="H165" s="778"/>
      <c r="I165" s="778"/>
      <c r="J165" s="778"/>
      <c r="K165" s="778"/>
      <c r="L165" s="778"/>
      <c r="M165" s="778"/>
      <c r="N165" s="78" t="str">
        <f t="shared" ref="N165:N174" si="28">IF(SUM(C165:M165)=0,"",(SUM(C165:M165)))</f>
        <v/>
      </c>
      <c r="O165" s="111">
        <v>11000</v>
      </c>
      <c r="P165" s="133"/>
      <c r="Q165" s="80" t="str">
        <f t="shared" ref="Q165:Q174" si="29">IF(N165="","",N165*O165)</f>
        <v/>
      </c>
    </row>
    <row r="166" spans="1:17" s="31" customFormat="1" ht="12.6" customHeight="1" x14ac:dyDescent="0.2">
      <c r="A166" s="777" t="s">
        <v>141</v>
      </c>
      <c r="B166" s="777"/>
      <c r="C166" s="77"/>
      <c r="D166" s="778" t="s">
        <v>503</v>
      </c>
      <c r="E166" s="778"/>
      <c r="F166" s="778"/>
      <c r="G166" s="778"/>
      <c r="H166" s="778"/>
      <c r="I166" s="778"/>
      <c r="J166" s="778"/>
      <c r="K166" s="778"/>
      <c r="L166" s="778"/>
      <c r="M166" s="778"/>
      <c r="N166" s="78" t="str">
        <f t="shared" si="28"/>
        <v/>
      </c>
      <c r="O166" s="134">
        <v>8500</v>
      </c>
      <c r="P166" s="133"/>
      <c r="Q166" s="80" t="str">
        <f t="shared" si="29"/>
        <v/>
      </c>
    </row>
    <row r="167" spans="1:17" s="31" customFormat="1" ht="12" customHeight="1" x14ac:dyDescent="0.2">
      <c r="A167" s="777" t="s">
        <v>142</v>
      </c>
      <c r="B167" s="777"/>
      <c r="C167" s="77"/>
      <c r="D167" s="778" t="s">
        <v>504</v>
      </c>
      <c r="E167" s="778"/>
      <c r="F167" s="778"/>
      <c r="G167" s="778"/>
      <c r="H167" s="778"/>
      <c r="I167" s="778"/>
      <c r="J167" s="778"/>
      <c r="K167" s="778"/>
      <c r="L167" s="778"/>
      <c r="M167" s="778"/>
      <c r="N167" s="78" t="str">
        <f t="shared" si="28"/>
        <v/>
      </c>
      <c r="O167" s="134">
        <v>960</v>
      </c>
      <c r="P167" s="133"/>
      <c r="Q167" s="80" t="str">
        <f t="shared" si="29"/>
        <v/>
      </c>
    </row>
    <row r="168" spans="1:17" s="31" customFormat="1" ht="12.6" customHeight="1" x14ac:dyDescent="0.2">
      <c r="A168" s="777" t="s">
        <v>143</v>
      </c>
      <c r="B168" s="777"/>
      <c r="C168" s="77"/>
      <c r="D168" s="378"/>
      <c r="E168" s="379"/>
      <c r="F168" s="379"/>
      <c r="G168" s="379"/>
      <c r="H168" s="379"/>
      <c r="I168" s="379"/>
      <c r="J168" s="379"/>
      <c r="K168" s="379"/>
      <c r="L168" s="379"/>
      <c r="M168" s="380"/>
      <c r="N168" s="78" t="str">
        <f t="shared" si="28"/>
        <v/>
      </c>
      <c r="O168" s="134">
        <v>1000</v>
      </c>
      <c r="P168" s="133"/>
      <c r="Q168" s="80" t="str">
        <f t="shared" si="29"/>
        <v/>
      </c>
    </row>
    <row r="169" spans="1:17" s="31" customFormat="1" ht="12.6" customHeight="1" x14ac:dyDescent="0.2">
      <c r="A169" s="777" t="s">
        <v>144</v>
      </c>
      <c r="B169" s="777"/>
      <c r="C169" s="77"/>
      <c r="D169" s="378"/>
      <c r="E169" s="379"/>
      <c r="F169" s="379"/>
      <c r="G169" s="379"/>
      <c r="H169" s="379"/>
      <c r="I169" s="379"/>
      <c r="J169" s="379"/>
      <c r="K169" s="379"/>
      <c r="L169" s="379"/>
      <c r="M169" s="380"/>
      <c r="N169" s="78" t="str">
        <f t="shared" si="28"/>
        <v/>
      </c>
      <c r="O169" s="134">
        <v>175</v>
      </c>
      <c r="P169" s="133"/>
      <c r="Q169" s="80" t="str">
        <f t="shared" si="29"/>
        <v/>
      </c>
    </row>
    <row r="170" spans="1:17" s="31" customFormat="1" ht="12.6" customHeight="1" x14ac:dyDescent="0.2">
      <c r="A170" s="797" t="s">
        <v>473</v>
      </c>
      <c r="B170" s="797"/>
      <c r="C170" s="77"/>
      <c r="D170" s="378"/>
      <c r="E170" s="379"/>
      <c r="F170" s="379"/>
      <c r="G170" s="379"/>
      <c r="H170" s="379"/>
      <c r="I170" s="379"/>
      <c r="J170" s="379"/>
      <c r="K170" s="379"/>
      <c r="L170" s="379"/>
      <c r="M170" s="380"/>
      <c r="N170" s="78" t="str">
        <f t="shared" si="28"/>
        <v/>
      </c>
      <c r="O170" s="134">
        <v>4500</v>
      </c>
      <c r="P170" s="133"/>
      <c r="Q170" s="80" t="str">
        <f t="shared" si="29"/>
        <v/>
      </c>
    </row>
    <row r="171" spans="1:17" s="31" customFormat="1" ht="12.6" customHeight="1" x14ac:dyDescent="0.2">
      <c r="A171" s="797" t="s">
        <v>145</v>
      </c>
      <c r="B171" s="797"/>
      <c r="C171" s="77"/>
      <c r="D171" s="378"/>
      <c r="E171" s="379"/>
      <c r="F171" s="379"/>
      <c r="G171" s="379"/>
      <c r="H171" s="379"/>
      <c r="I171" s="379"/>
      <c r="J171" s="379"/>
      <c r="K171" s="379"/>
      <c r="L171" s="379"/>
      <c r="M171" s="380"/>
      <c r="N171" s="78" t="str">
        <f t="shared" si="28"/>
        <v/>
      </c>
      <c r="O171" s="134">
        <v>550</v>
      </c>
      <c r="P171" s="133"/>
      <c r="Q171" s="80" t="str">
        <f t="shared" si="29"/>
        <v/>
      </c>
    </row>
    <row r="172" spans="1:17" s="31" customFormat="1" ht="12.6" customHeight="1" x14ac:dyDescent="0.2">
      <c r="A172" s="777" t="s">
        <v>146</v>
      </c>
      <c r="B172" s="777"/>
      <c r="C172" s="77"/>
      <c r="D172" s="378"/>
      <c r="E172" s="379"/>
      <c r="F172" s="379"/>
      <c r="G172" s="379"/>
      <c r="H172" s="379"/>
      <c r="I172" s="379"/>
      <c r="J172" s="379"/>
      <c r="K172" s="379"/>
      <c r="L172" s="379"/>
      <c r="M172" s="380"/>
      <c r="N172" s="78" t="str">
        <f t="shared" si="28"/>
        <v/>
      </c>
      <c r="O172" s="134">
        <v>875</v>
      </c>
      <c r="P172" s="133"/>
      <c r="Q172" s="80" t="str">
        <f t="shared" si="29"/>
        <v/>
      </c>
    </row>
    <row r="173" spans="1:17" s="31" customFormat="1" ht="12.6" customHeight="1" x14ac:dyDescent="0.2">
      <c r="A173" s="797" t="s">
        <v>147</v>
      </c>
      <c r="B173" s="797"/>
      <c r="C173" s="77"/>
      <c r="D173" s="378"/>
      <c r="E173" s="379"/>
      <c r="F173" s="379"/>
      <c r="G173" s="379"/>
      <c r="H173" s="379"/>
      <c r="I173" s="379"/>
      <c r="J173" s="379"/>
      <c r="K173" s="379"/>
      <c r="L173" s="379"/>
      <c r="M173" s="380"/>
      <c r="N173" s="78" t="str">
        <f t="shared" si="28"/>
        <v/>
      </c>
      <c r="O173" s="134">
        <v>125</v>
      </c>
      <c r="P173" s="133"/>
      <c r="Q173" s="80" t="str">
        <f t="shared" si="29"/>
        <v/>
      </c>
    </row>
    <row r="174" spans="1:17" s="31" customFormat="1" ht="12.6" customHeight="1" x14ac:dyDescent="0.2">
      <c r="A174" s="797" t="s">
        <v>148</v>
      </c>
      <c r="B174" s="797"/>
      <c r="C174" s="77"/>
      <c r="D174" s="381"/>
      <c r="E174" s="382"/>
      <c r="F174" s="382"/>
      <c r="G174" s="382"/>
      <c r="H174" s="382"/>
      <c r="I174" s="382"/>
      <c r="J174" s="382"/>
      <c r="K174" s="382"/>
      <c r="L174" s="382"/>
      <c r="M174" s="383"/>
      <c r="N174" s="78" t="str">
        <f t="shared" si="28"/>
        <v/>
      </c>
      <c r="O174" s="134">
        <v>100</v>
      </c>
      <c r="P174" s="133"/>
      <c r="Q174" s="80" t="str">
        <f t="shared" si="29"/>
        <v/>
      </c>
    </row>
    <row r="175" spans="1:17" s="85" customFormat="1" ht="12.6" customHeight="1" x14ac:dyDescent="0.2">
      <c r="A175" s="135"/>
      <c r="B175" s="135"/>
      <c r="C175" s="136"/>
      <c r="D175" s="137"/>
      <c r="E175" s="137"/>
      <c r="F175" s="137"/>
      <c r="G175" s="137"/>
      <c r="H175" s="137"/>
      <c r="I175" s="137"/>
      <c r="J175" s="135"/>
      <c r="K175" s="135"/>
      <c r="L175" s="137"/>
      <c r="M175" s="135"/>
      <c r="N175" s="137"/>
      <c r="O175" s="137"/>
      <c r="P175" s="137"/>
      <c r="Q175" s="138"/>
    </row>
    <row r="176" spans="1:17" s="31" customFormat="1" ht="12.6" customHeight="1" x14ac:dyDescent="0.2">
      <c r="A176" s="728" t="s">
        <v>149</v>
      </c>
      <c r="B176" s="729"/>
      <c r="C176" s="729"/>
      <c r="D176" s="729"/>
      <c r="E176" s="729"/>
      <c r="F176" s="729"/>
      <c r="G176" s="729"/>
      <c r="H176" s="729"/>
      <c r="I176" s="729"/>
      <c r="J176" s="729"/>
      <c r="K176" s="729"/>
      <c r="L176" s="729"/>
      <c r="M176" s="729"/>
      <c r="N176" s="729"/>
      <c r="O176" s="729"/>
      <c r="P176" s="729"/>
      <c r="Q176" s="730"/>
    </row>
    <row r="177" spans="1:17" s="31" customFormat="1" ht="12.6" customHeight="1" x14ac:dyDescent="0.2">
      <c r="A177" s="764"/>
      <c r="B177" s="764"/>
      <c r="C177" s="74" t="s">
        <v>30</v>
      </c>
      <c r="D177" s="779"/>
      <c r="E177" s="779"/>
      <c r="F177" s="779"/>
      <c r="G177" s="779"/>
      <c r="H177" s="779"/>
      <c r="I177" s="779"/>
      <c r="J177" s="779"/>
      <c r="K177" s="779"/>
      <c r="L177" s="779"/>
      <c r="M177" s="779"/>
      <c r="N177" s="74" t="s">
        <v>31</v>
      </c>
      <c r="O177" s="74" t="s">
        <v>42</v>
      </c>
      <c r="P177" s="74"/>
      <c r="Q177" s="74" t="s">
        <v>44</v>
      </c>
    </row>
    <row r="178" spans="1:17" s="31" customFormat="1" ht="12.6" customHeight="1" x14ac:dyDescent="0.2">
      <c r="A178" s="764"/>
      <c r="B178" s="764"/>
      <c r="C178" s="74"/>
      <c r="D178" s="779"/>
      <c r="E178" s="779"/>
      <c r="F178" s="779"/>
      <c r="G178" s="779"/>
      <c r="H178" s="779"/>
      <c r="I178" s="779"/>
      <c r="J178" s="779"/>
      <c r="K178" s="779"/>
      <c r="L178" s="779"/>
      <c r="M178" s="779"/>
      <c r="N178" s="74"/>
      <c r="O178" s="74"/>
      <c r="P178" s="74"/>
      <c r="Q178" s="74"/>
    </row>
    <row r="179" spans="1:17" s="31" customFormat="1" ht="12.6" customHeight="1" x14ac:dyDescent="0.2">
      <c r="A179" s="763" t="s">
        <v>150</v>
      </c>
      <c r="B179" s="763"/>
      <c r="C179" s="77"/>
      <c r="D179" s="796" t="s">
        <v>151</v>
      </c>
      <c r="E179" s="796"/>
      <c r="F179" s="796"/>
      <c r="G179" s="796"/>
      <c r="H179" s="796"/>
      <c r="I179" s="796"/>
      <c r="J179" s="796"/>
      <c r="K179" s="796"/>
      <c r="L179" s="796"/>
      <c r="M179" s="796"/>
      <c r="N179" s="78" t="str">
        <f t="shared" ref="N179:N200" si="30">IF(SUM(C179:M179)=0,"",(SUM(C179:M179)))</f>
        <v/>
      </c>
      <c r="O179" s="111">
        <v>9500</v>
      </c>
      <c r="P179" s="98"/>
      <c r="Q179" s="80" t="str">
        <f>IF(N179="","",N179*O179)</f>
        <v/>
      </c>
    </row>
    <row r="180" spans="1:17" s="31" customFormat="1" ht="12.6" customHeight="1" x14ac:dyDescent="0.2">
      <c r="A180" s="766" t="s">
        <v>152</v>
      </c>
      <c r="B180" s="766"/>
      <c r="C180" s="77"/>
      <c r="D180" s="790"/>
      <c r="E180" s="790"/>
      <c r="F180" s="790"/>
      <c r="G180" s="790"/>
      <c r="H180" s="790"/>
      <c r="I180" s="790"/>
      <c r="J180" s="790"/>
      <c r="K180" s="790"/>
      <c r="L180" s="790"/>
      <c r="M180" s="790"/>
      <c r="N180" s="78" t="str">
        <f t="shared" si="30"/>
        <v/>
      </c>
      <c r="O180" s="111">
        <v>6000</v>
      </c>
      <c r="P180" s="119"/>
      <c r="Q180" s="80" t="str">
        <f t="shared" ref="Q180:Q199" si="31">IF(N180="","",N180*O180)</f>
        <v/>
      </c>
    </row>
    <row r="181" spans="1:17" s="31" customFormat="1" ht="12.6" customHeight="1" x14ac:dyDescent="0.2">
      <c r="A181" s="766" t="s">
        <v>306</v>
      </c>
      <c r="B181" s="766"/>
      <c r="C181" s="77"/>
      <c r="D181" s="790"/>
      <c r="E181" s="790"/>
      <c r="F181" s="790"/>
      <c r="G181" s="790"/>
      <c r="H181" s="790"/>
      <c r="I181" s="790"/>
      <c r="J181" s="790"/>
      <c r="K181" s="790"/>
      <c r="L181" s="790"/>
      <c r="M181" s="790"/>
      <c r="N181" s="78" t="str">
        <f t="shared" ref="N181" si="32">IF(SUM(C181:M181)=0,"",(SUM(C181:M181)))</f>
        <v/>
      </c>
      <c r="O181" s="111">
        <v>3500</v>
      </c>
      <c r="P181" s="119"/>
      <c r="Q181" s="80" t="str">
        <f t="shared" ref="Q181" si="33">IF(N181="","",N181*O181)</f>
        <v/>
      </c>
    </row>
    <row r="182" spans="1:17" s="31" customFormat="1" ht="12.6" customHeight="1" x14ac:dyDescent="0.2">
      <c r="A182" s="766" t="s">
        <v>153</v>
      </c>
      <c r="B182" s="766"/>
      <c r="C182" s="77"/>
      <c r="D182" s="790"/>
      <c r="E182" s="790"/>
      <c r="F182" s="790"/>
      <c r="G182" s="790"/>
      <c r="H182" s="790"/>
      <c r="I182" s="790"/>
      <c r="J182" s="790"/>
      <c r="K182" s="790"/>
      <c r="L182" s="790"/>
      <c r="M182" s="790"/>
      <c r="N182" s="78" t="str">
        <f t="shared" si="30"/>
        <v/>
      </c>
      <c r="O182" s="111">
        <v>1100</v>
      </c>
      <c r="P182" s="119"/>
      <c r="Q182" s="80" t="str">
        <f t="shared" si="31"/>
        <v/>
      </c>
    </row>
    <row r="183" spans="1:17" s="31" customFormat="1" ht="12.6" customHeight="1" x14ac:dyDescent="0.2">
      <c r="A183" s="766" t="s">
        <v>154</v>
      </c>
      <c r="B183" s="766"/>
      <c r="C183" s="77"/>
      <c r="D183" s="790"/>
      <c r="E183" s="790"/>
      <c r="F183" s="790"/>
      <c r="G183" s="790"/>
      <c r="H183" s="790"/>
      <c r="I183" s="790"/>
      <c r="J183" s="790"/>
      <c r="K183" s="790"/>
      <c r="L183" s="790"/>
      <c r="M183" s="790"/>
      <c r="N183" s="78" t="str">
        <f t="shared" si="30"/>
        <v/>
      </c>
      <c r="O183" s="111">
        <v>2750</v>
      </c>
      <c r="P183" s="119"/>
      <c r="Q183" s="80" t="str">
        <f t="shared" si="31"/>
        <v/>
      </c>
    </row>
    <row r="184" spans="1:17" s="31" customFormat="1" ht="12.6" customHeight="1" x14ac:dyDescent="0.2">
      <c r="A184" s="763" t="s">
        <v>155</v>
      </c>
      <c r="B184" s="763"/>
      <c r="C184" s="77"/>
      <c r="D184" s="790"/>
      <c r="E184" s="790"/>
      <c r="F184" s="790"/>
      <c r="G184" s="790"/>
      <c r="H184" s="790"/>
      <c r="I184" s="790"/>
      <c r="J184" s="790"/>
      <c r="K184" s="790"/>
      <c r="L184" s="790"/>
      <c r="M184" s="790"/>
      <c r="N184" s="78" t="str">
        <f t="shared" ref="N184:N186" si="34">IF(SUM(C184:M184)=0,"",(SUM(C184:M184)))</f>
        <v/>
      </c>
      <c r="O184" s="111">
        <v>900</v>
      </c>
      <c r="P184" s="119"/>
      <c r="Q184" s="80" t="str">
        <f t="shared" si="31"/>
        <v/>
      </c>
    </row>
    <row r="185" spans="1:17" s="31" customFormat="1" ht="12.6" customHeight="1" x14ac:dyDescent="0.2">
      <c r="A185" s="766" t="s">
        <v>159</v>
      </c>
      <c r="B185" s="766"/>
      <c r="C185" s="77"/>
      <c r="D185" s="790"/>
      <c r="E185" s="790"/>
      <c r="F185" s="790"/>
      <c r="G185" s="790"/>
      <c r="H185" s="790"/>
      <c r="I185" s="790"/>
      <c r="J185" s="790"/>
      <c r="K185" s="790"/>
      <c r="L185" s="790"/>
      <c r="M185" s="790"/>
      <c r="N185" s="78" t="str">
        <f t="shared" si="34"/>
        <v/>
      </c>
      <c r="O185" s="111">
        <v>120</v>
      </c>
      <c r="P185" s="80"/>
      <c r="Q185" s="80" t="str">
        <f t="shared" si="31"/>
        <v/>
      </c>
    </row>
    <row r="186" spans="1:17" s="31" customFormat="1" ht="12.6" customHeight="1" x14ac:dyDescent="0.2">
      <c r="A186" s="763" t="s">
        <v>501</v>
      </c>
      <c r="B186" s="763"/>
      <c r="C186" s="77"/>
      <c r="D186" s="790"/>
      <c r="E186" s="790"/>
      <c r="F186" s="790"/>
      <c r="G186" s="790"/>
      <c r="H186" s="790"/>
      <c r="I186" s="790"/>
      <c r="J186" s="790"/>
      <c r="K186" s="790"/>
      <c r="L186" s="790"/>
      <c r="M186" s="790"/>
      <c r="N186" s="78" t="str">
        <f t="shared" si="34"/>
        <v/>
      </c>
      <c r="O186" s="111">
        <v>50</v>
      </c>
      <c r="P186" s="119"/>
      <c r="Q186" s="80" t="str">
        <f t="shared" si="31"/>
        <v/>
      </c>
    </row>
    <row r="187" spans="1:17" s="31" customFormat="1" ht="12.6" customHeight="1" x14ac:dyDescent="0.2">
      <c r="A187" s="764"/>
      <c r="B187" s="764"/>
      <c r="C187" s="764"/>
      <c r="D187" s="764"/>
      <c r="E187" s="764"/>
      <c r="F187" s="764"/>
      <c r="G187" s="764"/>
      <c r="H187" s="764"/>
      <c r="I187" s="764"/>
      <c r="J187" s="764"/>
      <c r="K187" s="764"/>
      <c r="L187" s="764"/>
      <c r="M187" s="764"/>
      <c r="N187" s="764"/>
      <c r="O187" s="764"/>
      <c r="P187" s="764"/>
      <c r="Q187" s="764"/>
    </row>
    <row r="188" spans="1:17" s="31" customFormat="1" ht="12.6" customHeight="1" x14ac:dyDescent="0.2">
      <c r="A188" s="763" t="s">
        <v>156</v>
      </c>
      <c r="B188" s="763"/>
      <c r="C188" s="77"/>
      <c r="D188" s="778" t="s">
        <v>157</v>
      </c>
      <c r="E188" s="778"/>
      <c r="F188" s="778"/>
      <c r="G188" s="778"/>
      <c r="H188" s="778"/>
      <c r="I188" s="778"/>
      <c r="J188" s="778"/>
      <c r="K188" s="778"/>
      <c r="L188" s="778"/>
      <c r="M188" s="778"/>
      <c r="N188" s="78" t="str">
        <f t="shared" si="30"/>
        <v/>
      </c>
      <c r="O188" s="111">
        <v>7000</v>
      </c>
      <c r="P188" s="119"/>
      <c r="Q188" s="80" t="str">
        <f t="shared" si="31"/>
        <v/>
      </c>
    </row>
    <row r="189" spans="1:17" s="31" customFormat="1" ht="12.6" customHeight="1" x14ac:dyDescent="0.2">
      <c r="A189" s="795" t="s">
        <v>158</v>
      </c>
      <c r="B189" s="795"/>
      <c r="C189" s="77"/>
      <c r="D189" s="790"/>
      <c r="E189" s="790"/>
      <c r="F189" s="790"/>
      <c r="G189" s="790"/>
      <c r="H189" s="790"/>
      <c r="I189" s="790"/>
      <c r="J189" s="790"/>
      <c r="K189" s="790"/>
      <c r="L189" s="790"/>
      <c r="M189" s="790"/>
      <c r="N189" s="78"/>
      <c r="O189" s="111">
        <v>2000</v>
      </c>
      <c r="P189" s="119"/>
      <c r="Q189" s="80" t="str">
        <f t="shared" si="31"/>
        <v/>
      </c>
    </row>
    <row r="190" spans="1:17" s="31" customFormat="1" ht="12.6" customHeight="1" x14ac:dyDescent="0.2">
      <c r="A190" s="766" t="s">
        <v>306</v>
      </c>
      <c r="B190" s="766"/>
      <c r="C190" s="77"/>
      <c r="D190" s="790"/>
      <c r="E190" s="790"/>
      <c r="F190" s="790"/>
      <c r="G190" s="790"/>
      <c r="H190" s="790"/>
      <c r="I190" s="790"/>
      <c r="J190" s="790"/>
      <c r="K190" s="790"/>
      <c r="L190" s="790"/>
      <c r="M190" s="790"/>
      <c r="N190" s="78" t="str">
        <f t="shared" si="30"/>
        <v/>
      </c>
      <c r="O190" s="111">
        <v>3500</v>
      </c>
      <c r="P190" s="119"/>
      <c r="Q190" s="80" t="str">
        <f t="shared" si="31"/>
        <v/>
      </c>
    </row>
    <row r="191" spans="1:17" s="31" customFormat="1" ht="12.6" customHeight="1" x14ac:dyDescent="0.2">
      <c r="A191" s="766" t="s">
        <v>154</v>
      </c>
      <c r="B191" s="766"/>
      <c r="C191" s="77"/>
      <c r="D191" s="790"/>
      <c r="E191" s="790"/>
      <c r="F191" s="790"/>
      <c r="G191" s="790"/>
      <c r="H191" s="790"/>
      <c r="I191" s="790"/>
      <c r="J191" s="790"/>
      <c r="K191" s="790"/>
      <c r="L191" s="790"/>
      <c r="M191" s="790"/>
      <c r="N191" s="78" t="str">
        <f t="shared" ref="N191:N193" si="35">IF(SUM(C191:M191)=0,"",(SUM(C191:M191)))</f>
        <v/>
      </c>
      <c r="O191" s="111">
        <v>2750</v>
      </c>
      <c r="P191" s="119"/>
      <c r="Q191" s="80" t="str">
        <f t="shared" ref="Q191:Q192" si="36">IF(N191="","",N191*O191)</f>
        <v/>
      </c>
    </row>
    <row r="192" spans="1:17" s="31" customFormat="1" ht="12.6" customHeight="1" x14ac:dyDescent="0.2">
      <c r="A192" s="766" t="s">
        <v>159</v>
      </c>
      <c r="B192" s="766"/>
      <c r="C192" s="77"/>
      <c r="D192" s="790"/>
      <c r="E192" s="790"/>
      <c r="F192" s="790"/>
      <c r="G192" s="790"/>
      <c r="H192" s="790"/>
      <c r="I192" s="790"/>
      <c r="J192" s="790"/>
      <c r="K192" s="790"/>
      <c r="L192" s="790"/>
      <c r="M192" s="790"/>
      <c r="N192" s="78" t="str">
        <f t="shared" si="35"/>
        <v/>
      </c>
      <c r="O192" s="111">
        <v>120</v>
      </c>
      <c r="P192" s="80"/>
      <c r="Q192" s="80" t="str">
        <f t="shared" si="36"/>
        <v/>
      </c>
    </row>
    <row r="193" spans="1:17" s="31" customFormat="1" ht="12.6" customHeight="1" x14ac:dyDescent="0.2">
      <c r="A193" s="763" t="s">
        <v>501</v>
      </c>
      <c r="B193" s="763"/>
      <c r="C193" s="77"/>
      <c r="D193" s="790"/>
      <c r="E193" s="790"/>
      <c r="F193" s="790"/>
      <c r="G193" s="790"/>
      <c r="H193" s="790"/>
      <c r="I193" s="790"/>
      <c r="J193" s="790"/>
      <c r="K193" s="790"/>
      <c r="L193" s="790"/>
      <c r="M193" s="790"/>
      <c r="N193" s="78" t="str">
        <f t="shared" si="35"/>
        <v/>
      </c>
      <c r="O193" s="111">
        <v>50</v>
      </c>
      <c r="P193" s="119"/>
      <c r="Q193" s="80" t="str">
        <f t="shared" ref="Q193" si="37">IF(N193="","",N193*O193)</f>
        <v/>
      </c>
    </row>
    <row r="194" spans="1:17" s="31" customFormat="1" ht="12.6" customHeight="1" x14ac:dyDescent="0.2">
      <c r="A194" s="792"/>
      <c r="B194" s="793"/>
      <c r="C194" s="793"/>
      <c r="D194" s="793"/>
      <c r="E194" s="793"/>
      <c r="F194" s="793"/>
      <c r="G194" s="793"/>
      <c r="H194" s="793"/>
      <c r="I194" s="793"/>
      <c r="J194" s="793"/>
      <c r="K194" s="793"/>
      <c r="L194" s="793"/>
      <c r="M194" s="793"/>
      <c r="N194" s="793"/>
      <c r="O194" s="793"/>
      <c r="P194" s="793"/>
      <c r="Q194" s="794"/>
    </row>
    <row r="195" spans="1:17" s="31" customFormat="1" ht="12.6" customHeight="1" x14ac:dyDescent="0.2">
      <c r="A195" s="763" t="s">
        <v>476</v>
      </c>
      <c r="B195" s="763"/>
      <c r="C195" s="77"/>
      <c r="D195" s="791" t="s">
        <v>478</v>
      </c>
      <c r="E195" s="791"/>
      <c r="F195" s="791"/>
      <c r="G195" s="791"/>
      <c r="H195" s="791"/>
      <c r="I195" s="791"/>
      <c r="J195" s="791"/>
      <c r="K195" s="791"/>
      <c r="L195" s="791"/>
      <c r="M195" s="791"/>
      <c r="N195" s="78" t="str">
        <f t="shared" si="30"/>
        <v/>
      </c>
      <c r="O195" s="111">
        <v>6500</v>
      </c>
      <c r="P195" s="119"/>
      <c r="Q195" s="80" t="str">
        <f t="shared" si="31"/>
        <v/>
      </c>
    </row>
    <row r="196" spans="1:17" s="31" customFormat="1" ht="12.6" customHeight="1" x14ac:dyDescent="0.2">
      <c r="A196" s="766" t="s">
        <v>306</v>
      </c>
      <c r="B196" s="766"/>
      <c r="C196" s="77"/>
      <c r="D196" s="790"/>
      <c r="E196" s="790"/>
      <c r="F196" s="790"/>
      <c r="G196" s="790"/>
      <c r="H196" s="790"/>
      <c r="I196" s="790"/>
      <c r="J196" s="790"/>
      <c r="K196" s="790"/>
      <c r="L196" s="790"/>
      <c r="M196" s="790"/>
      <c r="N196" s="78" t="str">
        <f t="shared" si="30"/>
        <v/>
      </c>
      <c r="O196" s="111">
        <v>3500</v>
      </c>
      <c r="P196" s="80"/>
      <c r="Q196" s="80" t="str">
        <f t="shared" si="31"/>
        <v/>
      </c>
    </row>
    <row r="197" spans="1:17" s="31" customFormat="1" ht="12.6" customHeight="1" x14ac:dyDescent="0.2">
      <c r="A197" s="766" t="s">
        <v>154</v>
      </c>
      <c r="B197" s="766"/>
      <c r="C197" s="77"/>
      <c r="D197" s="790"/>
      <c r="E197" s="790"/>
      <c r="F197" s="790"/>
      <c r="G197" s="790"/>
      <c r="H197" s="790"/>
      <c r="I197" s="790"/>
      <c r="J197" s="790"/>
      <c r="K197" s="790"/>
      <c r="L197" s="790"/>
      <c r="M197" s="790"/>
      <c r="N197" s="78" t="str">
        <f t="shared" si="30"/>
        <v/>
      </c>
      <c r="O197" s="111">
        <v>2750</v>
      </c>
      <c r="P197" s="80"/>
      <c r="Q197" s="80" t="str">
        <f t="shared" si="31"/>
        <v/>
      </c>
    </row>
    <row r="198" spans="1:17" s="31" customFormat="1" ht="12.6" customHeight="1" x14ac:dyDescent="0.2">
      <c r="A198" s="763" t="s">
        <v>477</v>
      </c>
      <c r="B198" s="763"/>
      <c r="C198" s="77"/>
      <c r="D198" s="790"/>
      <c r="E198" s="790"/>
      <c r="F198" s="790"/>
      <c r="G198" s="790"/>
      <c r="H198" s="790"/>
      <c r="I198" s="790"/>
      <c r="J198" s="790"/>
      <c r="K198" s="790"/>
      <c r="L198" s="790"/>
      <c r="M198" s="790"/>
      <c r="N198" s="78" t="str">
        <f t="shared" ref="N198" si="38">IF(SUM(C198:M198)=0,"",(SUM(C198:M198)))</f>
        <v/>
      </c>
      <c r="O198" s="111">
        <v>1395</v>
      </c>
      <c r="P198" s="80"/>
      <c r="Q198" s="80" t="str">
        <f t="shared" si="31"/>
        <v/>
      </c>
    </row>
    <row r="199" spans="1:17" s="31" customFormat="1" ht="12.6" customHeight="1" x14ac:dyDescent="0.2">
      <c r="A199" s="766" t="s">
        <v>159</v>
      </c>
      <c r="B199" s="766"/>
      <c r="C199" s="77"/>
      <c r="D199" s="790"/>
      <c r="E199" s="790"/>
      <c r="F199" s="790"/>
      <c r="G199" s="790"/>
      <c r="H199" s="790"/>
      <c r="I199" s="790"/>
      <c r="J199" s="790"/>
      <c r="K199" s="790"/>
      <c r="L199" s="790"/>
      <c r="M199" s="790"/>
      <c r="N199" s="78" t="str">
        <f t="shared" si="30"/>
        <v/>
      </c>
      <c r="O199" s="111">
        <v>120</v>
      </c>
      <c r="P199" s="80"/>
      <c r="Q199" s="80" t="str">
        <f t="shared" si="31"/>
        <v/>
      </c>
    </row>
    <row r="200" spans="1:17" s="31" customFormat="1" ht="12.6" customHeight="1" x14ac:dyDescent="0.2">
      <c r="A200" s="763" t="s">
        <v>501</v>
      </c>
      <c r="B200" s="763"/>
      <c r="C200" s="77"/>
      <c r="D200" s="790"/>
      <c r="E200" s="790"/>
      <c r="F200" s="790"/>
      <c r="G200" s="790"/>
      <c r="H200" s="790"/>
      <c r="I200" s="790"/>
      <c r="J200" s="790"/>
      <c r="K200" s="790"/>
      <c r="L200" s="790"/>
      <c r="M200" s="790"/>
      <c r="N200" s="78" t="str">
        <f t="shared" si="30"/>
        <v/>
      </c>
      <c r="O200" s="111">
        <v>50</v>
      </c>
      <c r="P200" s="119"/>
      <c r="Q200" s="80" t="str">
        <f t="shared" ref="Q200" si="39">IF(N200="","",N200*O200)</f>
        <v/>
      </c>
    </row>
    <row r="201" spans="1:17" ht="12.6" customHeight="1" x14ac:dyDescent="0.3">
      <c r="A201" s="139"/>
    </row>
    <row r="202" spans="1:17" ht="11.1" customHeight="1" x14ac:dyDescent="0.3">
      <c r="A202" s="139"/>
    </row>
    <row r="203" spans="1:17" s="365" customFormat="1" ht="12.6" customHeight="1" x14ac:dyDescent="0.3">
      <c r="A203" s="364"/>
      <c r="C203" s="366"/>
    </row>
    <row r="204" spans="1:17" s="365" customFormat="1" ht="12.6" customHeight="1" x14ac:dyDescent="0.3">
      <c r="A204" s="789"/>
      <c r="B204" s="789"/>
      <c r="C204" s="366"/>
    </row>
    <row r="205" spans="1:17" s="365" customFormat="1" ht="12.6" customHeight="1" x14ac:dyDescent="0.3">
      <c r="A205" s="789"/>
      <c r="B205" s="789"/>
      <c r="C205" s="366"/>
    </row>
    <row r="206" spans="1:17" s="365" customFormat="1" ht="12.6" customHeight="1" x14ac:dyDescent="0.3">
      <c r="A206" s="364"/>
      <c r="C206" s="366"/>
    </row>
    <row r="207" spans="1:17" s="365" customFormat="1" ht="12.6" customHeight="1" x14ac:dyDescent="0.3">
      <c r="A207" s="364"/>
      <c r="C207" s="366"/>
    </row>
    <row r="208" spans="1:17" ht="12.6" customHeight="1" x14ac:dyDescent="0.3">
      <c r="A208" s="139"/>
    </row>
    <row r="209" spans="1:1" ht="12.6" customHeight="1" x14ac:dyDescent="0.3">
      <c r="A209" s="139"/>
    </row>
    <row r="328" spans="1:17" s="31" customFormat="1" ht="12.6" customHeight="1" x14ac:dyDescent="0.2">
      <c r="A328" s="140" t="s">
        <v>60</v>
      </c>
      <c r="B328" s="141"/>
      <c r="C328" s="142"/>
      <c r="D328" s="143" t="s">
        <v>160</v>
      </c>
      <c r="E328" s="143"/>
      <c r="F328" s="143"/>
      <c r="G328" s="143"/>
      <c r="H328" s="143"/>
      <c r="I328" s="143"/>
      <c r="J328" s="143"/>
      <c r="K328" s="143"/>
      <c r="L328" s="143"/>
      <c r="M328" s="143"/>
      <c r="N328" s="143"/>
      <c r="O328" s="143"/>
      <c r="P328" s="143"/>
      <c r="Q328" s="143" t="s">
        <v>161</v>
      </c>
    </row>
    <row r="329" spans="1:17" s="85" customFormat="1" ht="12.6" customHeight="1" x14ac:dyDescent="0.2">
      <c r="A329" s="144"/>
      <c r="B329" s="33"/>
      <c r="C329" s="33"/>
      <c r="D329" s="131" t="s">
        <v>30</v>
      </c>
      <c r="E329" s="131"/>
      <c r="F329" s="131"/>
      <c r="G329" s="131"/>
      <c r="H329" s="131"/>
      <c r="I329" s="131"/>
      <c r="J329" s="131"/>
      <c r="K329" s="131"/>
      <c r="L329" s="131"/>
      <c r="M329" s="131"/>
      <c r="N329" s="33"/>
      <c r="O329" s="131" t="s">
        <v>31</v>
      </c>
      <c r="P329" s="131" t="s">
        <v>42</v>
      </c>
      <c r="Q329" s="131" t="s">
        <v>43</v>
      </c>
    </row>
    <row r="330" spans="1:17" s="97" customFormat="1" ht="12.6" customHeight="1" x14ac:dyDescent="0.2">
      <c r="A330" s="145">
        <v>32952001</v>
      </c>
      <c r="B330" s="146" t="s">
        <v>162</v>
      </c>
      <c r="C330" s="147"/>
      <c r="D330" s="77"/>
      <c r="E330" s="148"/>
      <c r="F330" s="149"/>
      <c r="G330" s="149"/>
      <c r="H330" s="149"/>
      <c r="I330" s="149"/>
      <c r="J330" s="149"/>
      <c r="K330" s="149"/>
      <c r="L330" s="149"/>
      <c r="M330" s="149"/>
      <c r="N330" s="150" t="s">
        <v>61</v>
      </c>
      <c r="O330" s="78" t="str">
        <f>IF(SUM(D330:N330)=0,"",(SUM(D330:N330)))</f>
        <v/>
      </c>
      <c r="P330" s="86">
        <v>176</v>
      </c>
      <c r="Q330" s="86">
        <v>335</v>
      </c>
    </row>
    <row r="331" spans="1:17" s="97" customFormat="1" ht="12.6" customHeight="1" x14ac:dyDescent="0.2">
      <c r="A331" s="151"/>
      <c r="B331" s="146" t="s">
        <v>163</v>
      </c>
      <c r="C331" s="147"/>
      <c r="D331" s="77"/>
      <c r="E331" s="152"/>
      <c r="F331" s="153"/>
      <c r="G331" s="153"/>
      <c r="H331" s="153"/>
      <c r="I331" s="153"/>
      <c r="J331" s="153"/>
      <c r="K331" s="153"/>
      <c r="L331" s="153"/>
      <c r="M331" s="153"/>
      <c r="N331" s="154" t="s">
        <v>164</v>
      </c>
      <c r="O331" s="78" t="str">
        <f>IF(SUM(D331:N331)=0,"",(SUM(D331:N331)))</f>
        <v/>
      </c>
      <c r="P331" s="155">
        <v>129</v>
      </c>
      <c r="Q331" s="155">
        <v>245</v>
      </c>
    </row>
    <row r="332" spans="1:17" s="97" customFormat="1" ht="12.6" customHeight="1" x14ac:dyDescent="0.2">
      <c r="A332" s="151"/>
      <c r="B332" s="146" t="s">
        <v>163</v>
      </c>
      <c r="C332" s="147"/>
      <c r="D332" s="77"/>
      <c r="E332" s="152"/>
      <c r="F332" s="153"/>
      <c r="G332" s="153"/>
      <c r="H332" s="153"/>
      <c r="I332" s="153"/>
      <c r="J332" s="153"/>
      <c r="K332" s="153"/>
      <c r="L332" s="153"/>
      <c r="M332" s="153"/>
      <c r="N332" s="154" t="s">
        <v>164</v>
      </c>
      <c r="O332" s="78" t="str">
        <f>IF(SUM(D332:N332)=0,"",(SUM(D332:N332)))</f>
        <v/>
      </c>
      <c r="P332" s="155">
        <v>129</v>
      </c>
      <c r="Q332" s="155">
        <v>245</v>
      </c>
    </row>
    <row r="333" spans="1:17" s="97" customFormat="1" ht="12.6" customHeight="1" x14ac:dyDescent="0.2">
      <c r="A333" s="151">
        <v>36003901</v>
      </c>
      <c r="B333" s="146" t="s">
        <v>165</v>
      </c>
      <c r="C333" s="147"/>
      <c r="D333" s="77"/>
      <c r="E333" s="156" t="s">
        <v>166</v>
      </c>
      <c r="F333" s="153"/>
      <c r="G333" s="153"/>
      <c r="H333" s="153"/>
      <c r="I333" s="153"/>
      <c r="J333" s="153"/>
      <c r="K333" s="153"/>
      <c r="L333" s="153"/>
      <c r="M333" s="153"/>
      <c r="N333" s="154"/>
      <c r="O333" s="78" t="str">
        <f>IF(SUM(D333:N333)=0,"",(SUM(D333:N333)))</f>
        <v/>
      </c>
      <c r="P333" s="155">
        <v>146</v>
      </c>
      <c r="Q333" s="155">
        <v>265</v>
      </c>
    </row>
    <row r="334" spans="1:17" s="97" customFormat="1" ht="12.6" customHeight="1" x14ac:dyDescent="0.2">
      <c r="A334" s="151">
        <v>36003501</v>
      </c>
      <c r="B334" s="146" t="s">
        <v>167</v>
      </c>
      <c r="C334" s="147"/>
      <c r="D334" s="77"/>
      <c r="E334" s="157" t="s">
        <v>166</v>
      </c>
      <c r="F334" s="158"/>
      <c r="G334" s="158"/>
      <c r="H334" s="158"/>
      <c r="I334" s="158"/>
      <c r="J334" s="158"/>
      <c r="K334" s="158"/>
      <c r="L334" s="158"/>
      <c r="M334" s="158"/>
      <c r="N334" s="159"/>
      <c r="O334" s="78" t="str">
        <f>IF(SUM(D334:N334)=0,"",(SUM(D334:N334)))</f>
        <v/>
      </c>
      <c r="P334" s="86">
        <v>146</v>
      </c>
      <c r="Q334" s="86">
        <v>265</v>
      </c>
    </row>
    <row r="335" spans="1:17" s="97" customFormat="1" ht="12.6" customHeight="1" x14ac:dyDescent="0.2">
      <c r="A335" s="151"/>
      <c r="B335" s="146"/>
      <c r="C335" s="147"/>
      <c r="D335" s="160"/>
      <c r="E335" s="153"/>
      <c r="F335" s="153"/>
      <c r="G335" s="153"/>
      <c r="H335" s="153"/>
      <c r="I335" s="153"/>
      <c r="J335" s="153"/>
      <c r="K335" s="153"/>
      <c r="L335" s="153"/>
      <c r="M335" s="153"/>
      <c r="N335" s="153"/>
      <c r="O335" s="161"/>
      <c r="P335" s="162"/>
      <c r="Q335" s="162"/>
    </row>
    <row r="336" spans="1:17" s="31" customFormat="1" ht="12.6" customHeight="1" x14ac:dyDescent="0.2">
      <c r="A336" s="140" t="s">
        <v>168</v>
      </c>
      <c r="B336" s="141"/>
      <c r="C336" s="142"/>
      <c r="D336" s="143" t="s">
        <v>169</v>
      </c>
      <c r="E336" s="143"/>
      <c r="F336" s="143"/>
      <c r="G336" s="143"/>
      <c r="H336" s="143"/>
      <c r="I336" s="143"/>
      <c r="J336" s="143"/>
      <c r="K336" s="143"/>
      <c r="L336" s="143"/>
      <c r="M336" s="143"/>
      <c r="N336" s="143"/>
      <c r="O336" s="143"/>
      <c r="P336" s="143"/>
      <c r="Q336" s="143" t="s">
        <v>161</v>
      </c>
    </row>
    <row r="337" spans="1:17" s="97" customFormat="1" ht="12.6" customHeight="1" x14ac:dyDescent="0.2">
      <c r="A337" s="144"/>
      <c r="B337" s="33"/>
      <c r="C337" s="33"/>
      <c r="D337" s="131" t="s">
        <v>30</v>
      </c>
      <c r="E337" s="131"/>
      <c r="F337" s="131"/>
      <c r="G337" s="47"/>
      <c r="H337" s="47"/>
      <c r="I337" s="47"/>
      <c r="J337" s="47"/>
      <c r="K337" s="47"/>
      <c r="L337" s="47"/>
      <c r="M337" s="163"/>
      <c r="N337" s="163"/>
      <c r="O337" s="131" t="s">
        <v>31</v>
      </c>
      <c r="P337" s="131" t="s">
        <v>42</v>
      </c>
      <c r="Q337" s="131" t="s">
        <v>43</v>
      </c>
    </row>
    <row r="338" spans="1:17" s="97" customFormat="1" ht="12.6" customHeight="1" x14ac:dyDescent="0.2">
      <c r="A338" s="151">
        <v>32951201</v>
      </c>
      <c r="B338" s="146" t="s">
        <v>170</v>
      </c>
      <c r="C338" s="147"/>
      <c r="D338" s="77"/>
      <c r="E338" s="148"/>
      <c r="F338" s="149"/>
      <c r="G338" s="149"/>
      <c r="H338" s="149"/>
      <c r="I338" s="149"/>
      <c r="J338" s="149"/>
      <c r="K338" s="149"/>
      <c r="L338" s="149"/>
      <c r="M338" s="149"/>
      <c r="N338" s="150"/>
      <c r="O338" s="78" t="str">
        <f>IF(SUM(D338:N338)=0,"",(SUM(D338:N338)))</f>
        <v/>
      </c>
      <c r="P338" s="155">
        <v>152</v>
      </c>
      <c r="Q338" s="155">
        <v>290</v>
      </c>
    </row>
    <row r="339" spans="1:17" s="97" customFormat="1" ht="12.6" customHeight="1" x14ac:dyDescent="0.2">
      <c r="A339" s="151"/>
      <c r="B339" s="146" t="s">
        <v>171</v>
      </c>
      <c r="C339" s="147"/>
      <c r="D339" s="77"/>
      <c r="E339" s="152"/>
      <c r="F339" s="153"/>
      <c r="G339" s="153"/>
      <c r="H339" s="153"/>
      <c r="I339" s="153"/>
      <c r="J339" s="153"/>
      <c r="K339" s="153"/>
      <c r="L339" s="153"/>
      <c r="M339" s="153"/>
      <c r="N339" s="154" t="s">
        <v>164</v>
      </c>
      <c r="O339" s="78" t="str">
        <f>IF(SUM(D339:N339)=0,"",(SUM(D339:N339)))</f>
        <v/>
      </c>
      <c r="P339" s="86">
        <v>105</v>
      </c>
      <c r="Q339" s="86">
        <v>200</v>
      </c>
    </row>
    <row r="340" spans="1:17" s="97" customFormat="1" ht="12.6" customHeight="1" x14ac:dyDescent="0.2">
      <c r="A340" s="151">
        <v>32951501</v>
      </c>
      <c r="B340" s="146" t="s">
        <v>172</v>
      </c>
      <c r="C340" s="147"/>
      <c r="D340" s="77"/>
      <c r="E340" s="157" t="s">
        <v>166</v>
      </c>
      <c r="F340" s="158"/>
      <c r="G340" s="158"/>
      <c r="H340" s="158"/>
      <c r="I340" s="158"/>
      <c r="J340" s="158"/>
      <c r="K340" s="158"/>
      <c r="L340" s="158"/>
      <c r="M340" s="158"/>
      <c r="N340" s="159"/>
      <c r="O340" s="78" t="str">
        <f>IF(SUM(D340:N340)=0,"",(SUM(D340:N340)))</f>
        <v/>
      </c>
      <c r="P340" s="86">
        <v>121</v>
      </c>
      <c r="Q340" s="86">
        <v>220</v>
      </c>
    </row>
    <row r="341" spans="1:17" s="97" customFormat="1" ht="12.6" customHeight="1" x14ac:dyDescent="0.2">
      <c r="A341" s="144"/>
      <c r="B341" s="33"/>
      <c r="C341" s="33"/>
      <c r="D341" s="131"/>
      <c r="E341" s="131"/>
      <c r="F341" s="131"/>
      <c r="G341" s="131" t="s">
        <v>36</v>
      </c>
      <c r="H341" s="131" t="s">
        <v>37</v>
      </c>
      <c r="I341" s="131" t="s">
        <v>38</v>
      </c>
      <c r="J341" s="131" t="s">
        <v>39</v>
      </c>
      <c r="K341" s="131" t="s">
        <v>40</v>
      </c>
      <c r="L341" s="131" t="s">
        <v>41</v>
      </c>
      <c r="M341" s="131"/>
      <c r="N341" s="33"/>
      <c r="O341" s="131"/>
      <c r="P341" s="131"/>
      <c r="Q341" s="131"/>
    </row>
    <row r="342" spans="1:17" s="31" customFormat="1" ht="12.6" customHeight="1" x14ac:dyDescent="0.2">
      <c r="A342" s="164">
        <v>329509</v>
      </c>
      <c r="B342" s="43" t="s">
        <v>173</v>
      </c>
      <c r="C342" s="39"/>
      <c r="D342" s="99"/>
      <c r="E342" s="149"/>
      <c r="F342" s="150"/>
      <c r="G342" s="165"/>
      <c r="H342" s="77"/>
      <c r="I342" s="77"/>
      <c r="J342" s="77"/>
      <c r="K342" s="77"/>
      <c r="L342" s="77"/>
      <c r="M342" s="149"/>
      <c r="N342" s="150"/>
      <c r="O342" s="78" t="str">
        <f t="shared" ref="O342:O347" si="40">IF(SUM(D342:N342)=0,"",(SUM(D342:N342)))</f>
        <v/>
      </c>
      <c r="P342" s="86">
        <v>40</v>
      </c>
      <c r="Q342" s="86">
        <v>75</v>
      </c>
    </row>
    <row r="343" spans="1:17" s="97" customFormat="1" ht="12.6" customHeight="1" x14ac:dyDescent="0.2">
      <c r="A343" s="151">
        <v>32834301</v>
      </c>
      <c r="B343" s="146" t="s">
        <v>174</v>
      </c>
      <c r="C343" s="147"/>
      <c r="D343" s="108"/>
      <c r="E343" s="152"/>
      <c r="F343" s="153"/>
      <c r="G343" s="153"/>
      <c r="H343" s="153"/>
      <c r="I343" s="153"/>
      <c r="J343" s="153"/>
      <c r="K343" s="153"/>
      <c r="L343" s="153"/>
      <c r="M343" s="153"/>
      <c r="N343" s="166"/>
      <c r="O343" s="78" t="str">
        <f t="shared" si="40"/>
        <v/>
      </c>
      <c r="P343" s="155">
        <v>29</v>
      </c>
      <c r="Q343" s="86">
        <v>55</v>
      </c>
    </row>
    <row r="344" spans="1:17" s="97" customFormat="1" ht="12.6" customHeight="1" x14ac:dyDescent="0.2">
      <c r="A344" s="151">
        <v>11860101</v>
      </c>
      <c r="B344" s="146" t="s">
        <v>175</v>
      </c>
      <c r="C344" s="147"/>
      <c r="D344" s="108"/>
      <c r="E344" s="152"/>
      <c r="F344" s="153"/>
      <c r="G344" s="153"/>
      <c r="H344" s="153"/>
      <c r="I344" s="153"/>
      <c r="J344" s="153"/>
      <c r="K344" s="153"/>
      <c r="L344" s="153"/>
      <c r="M344" s="153"/>
      <c r="N344" s="166" t="s">
        <v>61</v>
      </c>
      <c r="O344" s="78" t="str">
        <f t="shared" si="40"/>
        <v/>
      </c>
      <c r="P344" s="155">
        <v>29</v>
      </c>
      <c r="Q344" s="86">
        <v>55</v>
      </c>
    </row>
    <row r="345" spans="1:17" s="97" customFormat="1" ht="12.6" customHeight="1" x14ac:dyDescent="0.2">
      <c r="A345" s="151" t="s">
        <v>176</v>
      </c>
      <c r="B345" s="146" t="s">
        <v>177</v>
      </c>
      <c r="C345" s="147"/>
      <c r="D345" s="108"/>
      <c r="E345" s="156" t="s">
        <v>59</v>
      </c>
      <c r="F345" s="153"/>
      <c r="G345" s="153"/>
      <c r="H345" s="153"/>
      <c r="I345" s="153"/>
      <c r="J345" s="153"/>
      <c r="K345" s="153"/>
      <c r="L345" s="153"/>
      <c r="M345" s="153"/>
      <c r="N345" s="166" t="s">
        <v>61</v>
      </c>
      <c r="O345" s="78" t="str">
        <f t="shared" si="40"/>
        <v/>
      </c>
      <c r="P345" s="155">
        <v>21</v>
      </c>
      <c r="Q345" s="86">
        <v>40</v>
      </c>
    </row>
    <row r="346" spans="1:17" s="97" customFormat="1" ht="12.6" customHeight="1" x14ac:dyDescent="0.2">
      <c r="A346" s="151">
        <v>30787701</v>
      </c>
      <c r="B346" s="146" t="s">
        <v>178</v>
      </c>
      <c r="C346" s="147"/>
      <c r="D346" s="108"/>
      <c r="E346" s="156" t="s">
        <v>59</v>
      </c>
      <c r="F346" s="153"/>
      <c r="G346" s="153"/>
      <c r="H346" s="153"/>
      <c r="I346" s="153"/>
      <c r="J346" s="153"/>
      <c r="K346" s="153"/>
      <c r="L346" s="153"/>
      <c r="M346" s="153"/>
      <c r="N346" s="166"/>
      <c r="O346" s="78" t="str">
        <f t="shared" si="40"/>
        <v/>
      </c>
      <c r="P346" s="86">
        <v>8</v>
      </c>
      <c r="Q346" s="86">
        <v>15</v>
      </c>
    </row>
    <row r="347" spans="1:17" s="97" customFormat="1" ht="12.6" customHeight="1" x14ac:dyDescent="0.2">
      <c r="A347" s="151">
        <v>30920</v>
      </c>
      <c r="B347" s="146" t="s">
        <v>179</v>
      </c>
      <c r="C347" s="147"/>
      <c r="D347" s="108"/>
      <c r="E347" s="157" t="s">
        <v>59</v>
      </c>
      <c r="F347" s="158"/>
      <c r="G347" s="158"/>
      <c r="H347" s="158"/>
      <c r="I347" s="158"/>
      <c r="J347" s="158"/>
      <c r="K347" s="158"/>
      <c r="L347" s="158"/>
      <c r="M347" s="158"/>
      <c r="N347" s="167"/>
      <c r="O347" s="78" t="str">
        <f t="shared" si="40"/>
        <v/>
      </c>
      <c r="P347" s="86">
        <v>30</v>
      </c>
      <c r="Q347" s="86"/>
    </row>
    <row r="348" spans="1:17" s="97" customFormat="1" ht="12.6" customHeight="1" x14ac:dyDescent="0.2">
      <c r="A348" s="151"/>
      <c r="B348" s="146"/>
      <c r="C348" s="147"/>
      <c r="D348" s="160"/>
      <c r="E348" s="153"/>
      <c r="F348" s="153"/>
      <c r="G348" s="153"/>
      <c r="H348" s="153"/>
      <c r="I348" s="153"/>
      <c r="J348" s="153"/>
      <c r="K348" s="153"/>
      <c r="L348" s="153"/>
      <c r="M348" s="153"/>
      <c r="N348" s="153"/>
      <c r="O348" s="161"/>
      <c r="P348" s="162"/>
      <c r="Q348" s="162"/>
    </row>
    <row r="349" spans="1:17" s="31" customFormat="1" ht="12.6" customHeight="1" x14ac:dyDescent="0.2">
      <c r="A349" s="140" t="s">
        <v>62</v>
      </c>
      <c r="B349" s="141"/>
      <c r="C349" s="142"/>
      <c r="D349" s="143"/>
      <c r="E349" s="143"/>
      <c r="F349" s="143"/>
      <c r="G349" s="143"/>
      <c r="H349" s="143"/>
      <c r="I349" s="143"/>
      <c r="J349" s="143"/>
      <c r="K349" s="143"/>
      <c r="L349" s="143"/>
      <c r="M349" s="143"/>
      <c r="N349" s="143"/>
      <c r="O349" s="143" t="s">
        <v>59</v>
      </c>
      <c r="P349" s="143"/>
      <c r="Q349" s="143" t="s">
        <v>161</v>
      </c>
    </row>
  </sheetData>
  <sheetProtection selectLockedCells="1"/>
  <mergeCells count="259">
    <mergeCell ref="A66:Q66"/>
    <mergeCell ref="A78:B78"/>
    <mergeCell ref="A82:B82"/>
    <mergeCell ref="D138:E138"/>
    <mergeCell ref="D139:E139"/>
    <mergeCell ref="D133:E133"/>
    <mergeCell ref="A147:Q147"/>
    <mergeCell ref="A150:B150"/>
    <mergeCell ref="A67:B67"/>
    <mergeCell ref="A71:B71"/>
    <mergeCell ref="D72:M72"/>
    <mergeCell ref="D73:M73"/>
    <mergeCell ref="A72:B72"/>
    <mergeCell ref="J97:M104"/>
    <mergeCell ref="D97:E104"/>
    <mergeCell ref="C125:E126"/>
    <mergeCell ref="A89:Q89"/>
    <mergeCell ref="A96:M96"/>
    <mergeCell ref="A91:B91"/>
    <mergeCell ref="A92:B92"/>
    <mergeCell ref="A97:B97"/>
    <mergeCell ref="A142:Q142"/>
    <mergeCell ref="D124:E124"/>
    <mergeCell ref="D129:E129"/>
    <mergeCell ref="A205:B205"/>
    <mergeCell ref="A199:B199"/>
    <mergeCell ref="A197:B197"/>
    <mergeCell ref="A195:B195"/>
    <mergeCell ref="A196:B196"/>
    <mergeCell ref="D189:M193"/>
    <mergeCell ref="A187:Q187"/>
    <mergeCell ref="A188:B188"/>
    <mergeCell ref="D195:M195"/>
    <mergeCell ref="A190:B190"/>
    <mergeCell ref="A193:B193"/>
    <mergeCell ref="A194:Q194"/>
    <mergeCell ref="D188:M188"/>
    <mergeCell ref="A204:B204"/>
    <mergeCell ref="A189:B189"/>
    <mergeCell ref="A191:B191"/>
    <mergeCell ref="A198:B198"/>
    <mergeCell ref="D196:M200"/>
    <mergeCell ref="A192:B192"/>
    <mergeCell ref="D162:M162"/>
    <mergeCell ref="D163:M163"/>
    <mergeCell ref="D161:M161"/>
    <mergeCell ref="A163:B163"/>
    <mergeCell ref="D159:M159"/>
    <mergeCell ref="D178:M178"/>
    <mergeCell ref="A168:B168"/>
    <mergeCell ref="D165:M165"/>
    <mergeCell ref="A200:B200"/>
    <mergeCell ref="D179:M179"/>
    <mergeCell ref="A179:B179"/>
    <mergeCell ref="A180:B180"/>
    <mergeCell ref="A173:B173"/>
    <mergeCell ref="A174:B174"/>
    <mergeCell ref="A182:B182"/>
    <mergeCell ref="A183:B183"/>
    <mergeCell ref="A166:B166"/>
    <mergeCell ref="A167:B167"/>
    <mergeCell ref="A170:B170"/>
    <mergeCell ref="A171:B171"/>
    <mergeCell ref="A169:B169"/>
    <mergeCell ref="A176:Q176"/>
    <mergeCell ref="D180:M186"/>
    <mergeCell ref="A157:Q157"/>
    <mergeCell ref="C148:E148"/>
    <mergeCell ref="L148:M148"/>
    <mergeCell ref="A152:B152"/>
    <mergeCell ref="A153:B153"/>
    <mergeCell ref="A148:B148"/>
    <mergeCell ref="A144:B144"/>
    <mergeCell ref="A145:B145"/>
    <mergeCell ref="D160:M160"/>
    <mergeCell ref="D130:E130"/>
    <mergeCell ref="D127:E127"/>
    <mergeCell ref="D128:E128"/>
    <mergeCell ref="A124:B124"/>
    <mergeCell ref="A137:B137"/>
    <mergeCell ref="A108:B108"/>
    <mergeCell ref="N106:Q106"/>
    <mergeCell ref="N113:Q113"/>
    <mergeCell ref="D110:M111"/>
    <mergeCell ref="D108:M108"/>
    <mergeCell ref="A119:B119"/>
    <mergeCell ref="A120:B120"/>
    <mergeCell ref="D117:E117"/>
    <mergeCell ref="N123:Q123"/>
    <mergeCell ref="D115:E115"/>
    <mergeCell ref="A118:B118"/>
    <mergeCell ref="A121:B121"/>
    <mergeCell ref="A125:B125"/>
    <mergeCell ref="A126:B126"/>
    <mergeCell ref="A127:B127"/>
    <mergeCell ref="A128:B128"/>
    <mergeCell ref="A129:B129"/>
    <mergeCell ref="A130:B130"/>
    <mergeCell ref="A123:M123"/>
    <mergeCell ref="A101:B101"/>
    <mergeCell ref="A102:B102"/>
    <mergeCell ref="D107:E107"/>
    <mergeCell ref="J107:M107"/>
    <mergeCell ref="A103:B103"/>
    <mergeCell ref="A104:B104"/>
    <mergeCell ref="A107:B107"/>
    <mergeCell ref="A106:M106"/>
    <mergeCell ref="A105:Q105"/>
    <mergeCell ref="A186:B186"/>
    <mergeCell ref="A146:B146"/>
    <mergeCell ref="A149:B149"/>
    <mergeCell ref="A140:B140"/>
    <mergeCell ref="A141:B141"/>
    <mergeCell ref="A154:B154"/>
    <mergeCell ref="A155:B155"/>
    <mergeCell ref="A143:B143"/>
    <mergeCell ref="A178:B178"/>
    <mergeCell ref="A160:B160"/>
    <mergeCell ref="A161:B161"/>
    <mergeCell ref="A162:B162"/>
    <mergeCell ref="A184:B184"/>
    <mergeCell ref="A185:B185"/>
    <mergeCell ref="A181:B181"/>
    <mergeCell ref="A158:Q158"/>
    <mergeCell ref="A165:B165"/>
    <mergeCell ref="D166:M166"/>
    <mergeCell ref="D167:M167"/>
    <mergeCell ref="A177:B177"/>
    <mergeCell ref="D177:M177"/>
    <mergeCell ref="A172:B172"/>
    <mergeCell ref="C143:E146"/>
    <mergeCell ref="C149:E156"/>
    <mergeCell ref="D131:E131"/>
    <mergeCell ref="D137:E137"/>
    <mergeCell ref="D132:E132"/>
    <mergeCell ref="A136:B136"/>
    <mergeCell ref="D134:E134"/>
    <mergeCell ref="D135:E135"/>
    <mergeCell ref="D136:E136"/>
    <mergeCell ref="L149:M156"/>
    <mergeCell ref="J143:M146"/>
    <mergeCell ref="D141:E141"/>
    <mergeCell ref="D140:E140"/>
    <mergeCell ref="A151:B151"/>
    <mergeCell ref="A138:B138"/>
    <mergeCell ref="A139:B139"/>
    <mergeCell ref="A131:B131"/>
    <mergeCell ref="A132:B132"/>
    <mergeCell ref="A133:B133"/>
    <mergeCell ref="A134:B134"/>
    <mergeCell ref="A135:B135"/>
    <mergeCell ref="A156:B156"/>
    <mergeCell ref="D121:E121"/>
    <mergeCell ref="A122:Q122"/>
    <mergeCell ref="A111:B111"/>
    <mergeCell ref="A115:B115"/>
    <mergeCell ref="A116:B116"/>
    <mergeCell ref="A117:B117"/>
    <mergeCell ref="A114:B114"/>
    <mergeCell ref="A109:B109"/>
    <mergeCell ref="A110:B110"/>
    <mergeCell ref="A113:M113"/>
    <mergeCell ref="A112:Q112"/>
    <mergeCell ref="D116:E116"/>
    <mergeCell ref="F114:M121"/>
    <mergeCell ref="D114:E114"/>
    <mergeCell ref="D118:E118"/>
    <mergeCell ref="D119:E119"/>
    <mergeCell ref="D120:E120"/>
    <mergeCell ref="A8:Q8"/>
    <mergeCell ref="P11:Q11"/>
    <mergeCell ref="I9:Q9"/>
    <mergeCell ref="A10:F10"/>
    <mergeCell ref="A38:B38"/>
    <mergeCell ref="A39:B39"/>
    <mergeCell ref="A40:B40"/>
    <mergeCell ref="A24:B24"/>
    <mergeCell ref="L12:N12"/>
    <mergeCell ref="L11:N11"/>
    <mergeCell ref="L13:N13"/>
    <mergeCell ref="L14:N14"/>
    <mergeCell ref="L15:N15"/>
    <mergeCell ref="L16:N16"/>
    <mergeCell ref="L17:N17"/>
    <mergeCell ref="C11:D11"/>
    <mergeCell ref="C13:D13"/>
    <mergeCell ref="C14:D14"/>
    <mergeCell ref="C15:D15"/>
    <mergeCell ref="C16:D16"/>
    <mergeCell ref="C17:D17"/>
    <mergeCell ref="B9:F9"/>
    <mergeCell ref="E13:K13"/>
    <mergeCell ref="E14:K14"/>
    <mergeCell ref="A26:Q26"/>
    <mergeCell ref="A27:Q27"/>
    <mergeCell ref="A42:B42"/>
    <mergeCell ref="A46:B46"/>
    <mergeCell ref="A47:B47"/>
    <mergeCell ref="A99:B99"/>
    <mergeCell ref="A100:B100"/>
    <mergeCell ref="A77:B77"/>
    <mergeCell ref="A90:Q90"/>
    <mergeCell ref="A83:B83"/>
    <mergeCell ref="A85:B85"/>
    <mergeCell ref="A84:Q84"/>
    <mergeCell ref="N96:Q96"/>
    <mergeCell ref="A95:Q95"/>
    <mergeCell ref="A86:B86"/>
    <mergeCell ref="A87:B87"/>
    <mergeCell ref="A88:B88"/>
    <mergeCell ref="A93:B93"/>
    <mergeCell ref="A94:B94"/>
    <mergeCell ref="A98:B98"/>
    <mergeCell ref="A79:B79"/>
    <mergeCell ref="A80:B80"/>
    <mergeCell ref="A34:B34"/>
    <mergeCell ref="A81:B81"/>
    <mergeCell ref="E15:K15"/>
    <mergeCell ref="E16:K16"/>
    <mergeCell ref="A43:B43"/>
    <mergeCell ref="A44:B44"/>
    <mergeCell ref="A45:B45"/>
    <mergeCell ref="G10:Q10"/>
    <mergeCell ref="C18:D18"/>
    <mergeCell ref="E11:K11"/>
    <mergeCell ref="A49:B49"/>
    <mergeCell ref="A29:B29"/>
    <mergeCell ref="A30:B30"/>
    <mergeCell ref="A31:B31"/>
    <mergeCell ref="A32:B32"/>
    <mergeCell ref="A33:B33"/>
    <mergeCell ref="L18:N18"/>
    <mergeCell ref="C28:E28"/>
    <mergeCell ref="A20:Q20"/>
    <mergeCell ref="D21:M25"/>
    <mergeCell ref="A21:B21"/>
    <mergeCell ref="A22:B22"/>
    <mergeCell ref="A23:B23"/>
    <mergeCell ref="A25:B25"/>
    <mergeCell ref="L29:M58"/>
    <mergeCell ref="C29:E58"/>
    <mergeCell ref="A35:B35"/>
    <mergeCell ref="A37:B37"/>
    <mergeCell ref="A36:B36"/>
    <mergeCell ref="A57:B57"/>
    <mergeCell ref="A48:B48"/>
    <mergeCell ref="A62:B62"/>
    <mergeCell ref="A64:B64"/>
    <mergeCell ref="C60:E64"/>
    <mergeCell ref="A50:B50"/>
    <mergeCell ref="A58:B58"/>
    <mergeCell ref="A55:B55"/>
    <mergeCell ref="A56:B56"/>
    <mergeCell ref="A51:B51"/>
    <mergeCell ref="A52:B52"/>
    <mergeCell ref="A53:B53"/>
    <mergeCell ref="A54:B54"/>
    <mergeCell ref="A59:B59"/>
    <mergeCell ref="A41:B41"/>
  </mergeCells>
  <hyperlinks>
    <hyperlink ref="B16" r:id="rId1" xr:uid="{73A14E63-2B9A-4DCA-A823-3F37FED30161}"/>
  </hyperlinks>
  <printOptions horizontalCentered="1"/>
  <pageMargins left="0" right="0" top="0" bottom="0" header="0" footer="0.25"/>
  <pageSetup scale="73" fitToHeight="0" orientation="portrait" r:id="rId2"/>
  <headerFooter alignWithMargins="0">
    <oddFooter>&amp;C&amp;"Bookman Old Style,Regular"&amp;8&amp;F   /   UNITED STATES   /   May 1st 2019 - Apr 30th 2020
   /   prices subject to change   /   &amp;P/&amp;N</oddFooter>
  </headerFooter>
  <rowBreaks count="3" manualBreakCount="3">
    <brk id="65" max="16" man="1"/>
    <brk id="122" max="16" man="1"/>
    <brk id="157" max="16" man="1"/>
  </rowBreaks>
  <ignoredErrors>
    <ignoredError sqref="N57:N58"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C75E-53AF-4107-9C3A-16F9F0850AAE}">
  <dimension ref="A1:O375"/>
  <sheetViews>
    <sheetView zoomScaleNormal="100" workbookViewId="0">
      <selection activeCell="O22" sqref="O22"/>
    </sheetView>
  </sheetViews>
  <sheetFormatPr defaultColWidth="8.7109375" defaultRowHeight="15" x14ac:dyDescent="0.3"/>
  <cols>
    <col min="1" max="1" width="19.42578125" style="344" bestFit="1" customWidth="1"/>
    <col min="2" max="3" width="8.7109375" style="344" customWidth="1"/>
    <col min="4" max="5" width="8.7109375" style="344"/>
    <col min="6" max="6" width="13.28515625" style="344" customWidth="1"/>
    <col min="7" max="7" width="12.85546875" style="344" customWidth="1"/>
    <col min="8" max="8" width="10.42578125" style="344" customWidth="1"/>
    <col min="9" max="9" width="11.28515625" style="344" customWidth="1"/>
    <col min="10" max="10" width="11.140625" style="353" customWidth="1"/>
    <col min="11" max="11" width="7.85546875" style="356" customWidth="1"/>
    <col min="12" max="12" width="9.28515625" style="353" customWidth="1"/>
    <col min="13" max="16384" width="8.7109375" style="344"/>
  </cols>
  <sheetData>
    <row r="1" spans="1:15" s="409" customFormat="1" ht="16.5" thickTop="1" thickBot="1" x14ac:dyDescent="0.35">
      <c r="J1" s="410"/>
      <c r="K1" s="411"/>
      <c r="L1" s="30" t="s">
        <v>310</v>
      </c>
    </row>
    <row r="2" spans="1:15" s="409" customFormat="1" x14ac:dyDescent="0.3">
      <c r="A2" s="412" t="s">
        <v>311</v>
      </c>
      <c r="B2" s="413"/>
      <c r="C2" s="413"/>
      <c r="D2" s="413"/>
      <c r="E2" s="413"/>
      <c r="F2" s="413"/>
      <c r="G2" s="413"/>
      <c r="H2" s="413"/>
      <c r="I2" s="413"/>
      <c r="J2" s="414"/>
      <c r="K2" s="415"/>
      <c r="L2" s="416"/>
    </row>
    <row r="3" spans="1:15" s="409" customFormat="1" x14ac:dyDescent="0.3">
      <c r="A3" s="417" t="s">
        <v>0</v>
      </c>
      <c r="B3" s="418"/>
      <c r="C3" s="418"/>
      <c r="D3" s="418"/>
      <c r="E3" s="418"/>
      <c r="F3" s="418"/>
      <c r="G3" s="418"/>
      <c r="H3" s="418"/>
      <c r="I3" s="418"/>
      <c r="J3" s="419"/>
      <c r="K3" s="420"/>
      <c r="L3" s="421"/>
    </row>
    <row r="4" spans="1:15" s="409" customFormat="1" x14ac:dyDescent="0.3">
      <c r="A4" s="422" t="s">
        <v>1</v>
      </c>
      <c r="B4" s="418"/>
      <c r="C4" s="418"/>
      <c r="D4" s="418"/>
      <c r="E4" s="418"/>
      <c r="F4" s="418"/>
      <c r="G4" s="418"/>
      <c r="H4" s="418"/>
      <c r="I4" s="418"/>
      <c r="J4" s="419"/>
      <c r="K4" s="420"/>
      <c r="L4" s="421"/>
    </row>
    <row r="5" spans="1:15" s="409" customFormat="1" x14ac:dyDescent="0.3">
      <c r="A5" s="423" t="s">
        <v>2</v>
      </c>
      <c r="B5" s="418"/>
      <c r="C5" s="418"/>
      <c r="D5" s="418"/>
      <c r="E5" s="418"/>
      <c r="F5" s="418"/>
      <c r="G5" s="418"/>
      <c r="H5" s="418"/>
      <c r="I5" s="418"/>
      <c r="J5" s="419"/>
      <c r="K5" s="420"/>
      <c r="L5" s="421"/>
    </row>
    <row r="6" spans="1:15" s="409" customFormat="1" x14ac:dyDescent="0.3">
      <c r="A6" s="422" t="s">
        <v>3</v>
      </c>
      <c r="B6" s="418"/>
      <c r="C6" s="418"/>
      <c r="D6" s="418"/>
      <c r="E6" s="418"/>
      <c r="F6" s="418"/>
      <c r="G6" s="418"/>
      <c r="H6" s="418"/>
      <c r="I6" s="418"/>
      <c r="J6" s="419"/>
      <c r="K6" s="420"/>
      <c r="L6" s="421"/>
    </row>
    <row r="7" spans="1:15" s="409" customFormat="1" x14ac:dyDescent="0.3">
      <c r="A7" s="422" t="s">
        <v>4</v>
      </c>
      <c r="B7" s="418"/>
      <c r="C7" s="418"/>
      <c r="D7" s="418"/>
      <c r="E7" s="418"/>
      <c r="F7" s="418"/>
      <c r="G7" s="418"/>
      <c r="H7" s="418"/>
      <c r="I7" s="418"/>
      <c r="J7" s="419"/>
      <c r="K7" s="420"/>
      <c r="L7" s="421"/>
    </row>
    <row r="8" spans="1:15" s="409" customFormat="1" ht="15.75" thickBot="1" x14ac:dyDescent="0.35">
      <c r="A8" s="424"/>
      <c r="B8" s="425"/>
      <c r="C8" s="425"/>
      <c r="D8" s="425"/>
      <c r="E8" s="425"/>
      <c r="F8" s="425"/>
      <c r="G8" s="425"/>
      <c r="H8" s="425"/>
      <c r="I8" s="425"/>
      <c r="J8" s="426"/>
      <c r="K8" s="427"/>
      <c r="L8" s="428"/>
    </row>
    <row r="9" spans="1:15" s="409" customFormat="1" x14ac:dyDescent="0.3">
      <c r="J9" s="410"/>
      <c r="K9" s="411"/>
      <c r="L9" s="410"/>
    </row>
    <row r="10" spans="1:15" s="409" customFormat="1" x14ac:dyDescent="0.3">
      <c r="A10" s="807" t="s">
        <v>480</v>
      </c>
      <c r="B10" s="808"/>
      <c r="C10" s="808"/>
      <c r="D10" s="808"/>
      <c r="E10" s="808"/>
      <c r="F10" s="808"/>
      <c r="G10" s="808"/>
      <c r="H10" s="808"/>
      <c r="I10" s="808"/>
      <c r="J10" s="808"/>
      <c r="K10" s="808"/>
      <c r="L10" s="808"/>
      <c r="M10" s="592"/>
      <c r="N10" s="429"/>
      <c r="O10" s="429"/>
    </row>
    <row r="11" spans="1:15" s="409" customFormat="1" x14ac:dyDescent="0.3">
      <c r="A11" s="376" t="s">
        <v>484</v>
      </c>
      <c r="B11" s="811"/>
      <c r="C11" s="811"/>
      <c r="D11" s="811"/>
      <c r="E11" s="811"/>
      <c r="F11" s="811"/>
      <c r="G11" s="376" t="s">
        <v>485</v>
      </c>
      <c r="H11" s="809"/>
      <c r="I11" s="809"/>
      <c r="J11" s="809"/>
      <c r="K11" s="809"/>
      <c r="L11" s="810"/>
      <c r="M11" s="592"/>
      <c r="N11" s="429"/>
      <c r="O11" s="429"/>
    </row>
    <row r="12" spans="1:15" s="409" customFormat="1" x14ac:dyDescent="0.3">
      <c r="A12" s="376"/>
      <c r="B12" s="811"/>
      <c r="C12" s="811"/>
      <c r="D12" s="811"/>
      <c r="E12" s="811"/>
      <c r="F12" s="811"/>
      <c r="G12" s="809"/>
      <c r="H12" s="809"/>
      <c r="I12" s="809"/>
      <c r="J12" s="809"/>
      <c r="K12" s="809"/>
      <c r="L12" s="810"/>
      <c r="M12" s="592"/>
      <c r="N12" s="429"/>
      <c r="O12" s="429"/>
    </row>
    <row r="13" spans="1:15" s="409" customFormat="1" x14ac:dyDescent="0.3">
      <c r="A13" s="375" t="s">
        <v>8</v>
      </c>
      <c r="B13" s="811"/>
      <c r="C13" s="811"/>
      <c r="D13" s="811"/>
      <c r="E13" s="811"/>
      <c r="F13" s="430"/>
      <c r="G13" s="819"/>
      <c r="H13" s="820"/>
      <c r="I13" s="431"/>
      <c r="J13" s="432"/>
      <c r="K13" s="433"/>
      <c r="L13" s="587"/>
      <c r="M13" s="592"/>
      <c r="N13" s="429"/>
      <c r="O13" s="429"/>
    </row>
    <row r="14" spans="1:15" s="409" customFormat="1" x14ac:dyDescent="0.3">
      <c r="A14" s="375"/>
      <c r="B14" s="812"/>
      <c r="C14" s="812"/>
      <c r="D14" s="812"/>
      <c r="E14" s="812"/>
      <c r="F14" s="50" t="s">
        <v>9</v>
      </c>
      <c r="G14" s="819"/>
      <c r="H14" s="820"/>
      <c r="I14" s="578" t="s">
        <v>10</v>
      </c>
      <c r="J14" s="525" t="s">
        <v>11</v>
      </c>
      <c r="K14" s="50" t="s">
        <v>12</v>
      </c>
      <c r="L14" s="588"/>
      <c r="M14" s="593"/>
      <c r="N14" s="434"/>
      <c r="O14" s="435"/>
    </row>
    <row r="15" spans="1:15" s="409" customFormat="1" x14ac:dyDescent="0.3">
      <c r="A15" s="376" t="s">
        <v>14</v>
      </c>
      <c r="B15" s="813"/>
      <c r="C15" s="814"/>
      <c r="D15" s="814"/>
      <c r="E15" s="815"/>
      <c r="F15" s="436" t="s">
        <v>18</v>
      </c>
      <c r="G15" s="821"/>
      <c r="H15" s="820"/>
      <c r="I15" s="579" t="s">
        <v>19</v>
      </c>
      <c r="J15" s="580">
        <f>SUM(K24:K378)</f>
        <v>0</v>
      </c>
      <c r="K15" s="438">
        <f>SUM(L24:L378)</f>
        <v>0</v>
      </c>
      <c r="L15" s="589"/>
      <c r="M15" s="592"/>
      <c r="N15" s="429"/>
      <c r="O15" s="435"/>
    </row>
    <row r="16" spans="1:15" s="409" customFormat="1" x14ac:dyDescent="0.3">
      <c r="A16" s="375" t="s">
        <v>17</v>
      </c>
      <c r="B16" s="811"/>
      <c r="C16" s="811"/>
      <c r="D16" s="811"/>
      <c r="E16" s="811"/>
      <c r="F16" s="373" t="s">
        <v>21</v>
      </c>
      <c r="G16" s="822"/>
      <c r="H16" s="820"/>
      <c r="I16" s="440"/>
      <c r="J16" s="439"/>
      <c r="K16" s="441"/>
      <c r="L16" s="589"/>
      <c r="M16" s="592"/>
      <c r="N16" s="429"/>
      <c r="O16" s="435"/>
    </row>
    <row r="17" spans="1:15" s="409" customFormat="1" x14ac:dyDescent="0.3">
      <c r="A17" s="376" t="s">
        <v>20</v>
      </c>
      <c r="B17" s="811"/>
      <c r="C17" s="811"/>
      <c r="D17" s="811"/>
      <c r="E17" s="811"/>
      <c r="F17" s="442" t="s">
        <v>25</v>
      </c>
      <c r="G17" s="822"/>
      <c r="H17" s="820"/>
      <c r="I17" s="443"/>
      <c r="J17" s="439"/>
      <c r="K17" s="441"/>
      <c r="L17" s="589"/>
      <c r="M17" s="592"/>
      <c r="N17" s="429"/>
      <c r="O17" s="435"/>
    </row>
    <row r="18" spans="1:15" s="409" customFormat="1" x14ac:dyDescent="0.3">
      <c r="A18" s="17" t="s">
        <v>23</v>
      </c>
      <c r="B18" s="816" t="s">
        <v>24</v>
      </c>
      <c r="C18" s="817"/>
      <c r="D18" s="817"/>
      <c r="E18" s="818"/>
      <c r="F18" s="430"/>
      <c r="G18" s="374"/>
      <c r="H18" s="437"/>
      <c r="I18" s="50"/>
      <c r="J18" s="439"/>
      <c r="K18" s="441"/>
      <c r="L18" s="589"/>
      <c r="M18" s="592"/>
      <c r="N18" s="429"/>
      <c r="O18" s="435"/>
    </row>
    <row r="19" spans="1:15" s="409" customFormat="1" x14ac:dyDescent="0.3">
      <c r="A19" s="376" t="s">
        <v>27</v>
      </c>
      <c r="B19" s="812"/>
      <c r="C19" s="812"/>
      <c r="D19" s="812"/>
      <c r="E19" s="812"/>
      <c r="F19" s="430"/>
      <c r="G19" s="372"/>
      <c r="H19" s="437"/>
      <c r="I19" s="443"/>
      <c r="J19" s="439"/>
      <c r="K19" s="441"/>
      <c r="L19" s="589"/>
      <c r="M19" s="592"/>
      <c r="N19" s="429"/>
      <c r="O19" s="435"/>
    </row>
    <row r="20" spans="1:15" s="409" customFormat="1" ht="15.75" thickBot="1" x14ac:dyDescent="0.35">
      <c r="A20" s="444"/>
      <c r="B20" s="445"/>
      <c r="C20" s="445"/>
      <c r="D20" s="445"/>
      <c r="E20" s="445"/>
      <c r="G20" s="446"/>
      <c r="H20" s="447"/>
      <c r="I20" s="631"/>
      <c r="J20" s="577" t="s">
        <v>481</v>
      </c>
      <c r="K20" s="576" t="s">
        <v>482</v>
      </c>
      <c r="L20" s="590" t="s">
        <v>483</v>
      </c>
      <c r="M20" s="592"/>
      <c r="N20" s="429"/>
      <c r="O20" s="435"/>
    </row>
    <row r="21" spans="1:15" x14ac:dyDescent="0.3">
      <c r="A21" s="346"/>
      <c r="B21" s="347"/>
      <c r="C21" s="347"/>
      <c r="D21" s="347"/>
      <c r="E21" s="347"/>
      <c r="F21" s="347"/>
      <c r="G21" s="347"/>
      <c r="H21" s="347"/>
      <c r="I21" s="581"/>
      <c r="J21" s="345"/>
      <c r="K21" s="582" t="s">
        <v>11</v>
      </c>
      <c r="L21" s="575" t="s">
        <v>12</v>
      </c>
      <c r="M21" s="349"/>
    </row>
    <row r="22" spans="1:15" x14ac:dyDescent="0.3">
      <c r="A22" s="349"/>
      <c r="J22" s="345"/>
      <c r="L22" s="345"/>
      <c r="M22" s="349"/>
    </row>
    <row r="23" spans="1:15" x14ac:dyDescent="0.3">
      <c r="A23" s="349"/>
      <c r="J23" s="345"/>
      <c r="L23" s="345"/>
      <c r="M23" s="349"/>
    </row>
    <row r="24" spans="1:15" x14ac:dyDescent="0.3">
      <c r="A24" s="349"/>
      <c r="J24" s="345"/>
      <c r="L24" s="345"/>
      <c r="M24" s="349"/>
    </row>
    <row r="25" spans="1:15" x14ac:dyDescent="0.3">
      <c r="A25" s="349"/>
      <c r="J25" s="583">
        <v>1335</v>
      </c>
      <c r="K25" s="584"/>
      <c r="L25" s="591">
        <f>K25*J25</f>
        <v>0</v>
      </c>
      <c r="M25" s="349"/>
    </row>
    <row r="26" spans="1:15" x14ac:dyDescent="0.3">
      <c r="A26" s="349"/>
      <c r="J26" s="345"/>
      <c r="L26" s="345"/>
      <c r="M26" s="349"/>
    </row>
    <row r="27" spans="1:15" x14ac:dyDescent="0.3">
      <c r="A27" s="349"/>
      <c r="J27" s="345"/>
      <c r="L27" s="345"/>
      <c r="M27" s="349"/>
    </row>
    <row r="28" spans="1:15" x14ac:dyDescent="0.3">
      <c r="A28" s="349"/>
      <c r="J28" s="345"/>
      <c r="L28" s="345"/>
      <c r="M28" s="349"/>
    </row>
    <row r="29" spans="1:15" x14ac:dyDescent="0.3">
      <c r="A29" s="349"/>
      <c r="J29" s="345"/>
      <c r="L29" s="345"/>
      <c r="M29" s="349"/>
    </row>
    <row r="30" spans="1:15" x14ac:dyDescent="0.3">
      <c r="A30" s="349"/>
      <c r="J30" s="345"/>
      <c r="L30" s="345"/>
      <c r="M30" s="349"/>
    </row>
    <row r="31" spans="1:15" x14ac:dyDescent="0.3">
      <c r="A31" s="349"/>
      <c r="J31" s="345"/>
      <c r="L31" s="345"/>
      <c r="M31" s="349"/>
    </row>
    <row r="32" spans="1:15" x14ac:dyDescent="0.3">
      <c r="A32" s="349"/>
      <c r="J32" s="345"/>
      <c r="L32" s="345"/>
      <c r="M32" s="349"/>
    </row>
    <row r="33" spans="1:13" x14ac:dyDescent="0.3">
      <c r="A33" s="349"/>
      <c r="J33" s="345"/>
      <c r="L33" s="345"/>
      <c r="M33" s="349"/>
    </row>
    <row r="34" spans="1:13" x14ac:dyDescent="0.3">
      <c r="A34" s="349"/>
      <c r="J34" s="345"/>
      <c r="L34" s="345"/>
      <c r="M34" s="349"/>
    </row>
    <row r="35" spans="1:13" x14ac:dyDescent="0.3">
      <c r="A35" s="349"/>
      <c r="J35" s="345"/>
      <c r="L35" s="345"/>
      <c r="M35" s="349"/>
    </row>
    <row r="36" spans="1:13" x14ac:dyDescent="0.3">
      <c r="A36" s="349"/>
      <c r="J36" s="345"/>
      <c r="L36" s="345"/>
      <c r="M36" s="349"/>
    </row>
    <row r="37" spans="1:13" x14ac:dyDescent="0.3">
      <c r="A37" s="349"/>
      <c r="J37" s="345"/>
      <c r="L37" s="345"/>
      <c r="M37" s="349"/>
    </row>
    <row r="38" spans="1:13" x14ac:dyDescent="0.3">
      <c r="A38" s="349"/>
      <c r="J38" s="345"/>
      <c r="L38" s="345"/>
      <c r="M38" s="349"/>
    </row>
    <row r="39" spans="1:13" x14ac:dyDescent="0.3">
      <c r="A39" s="349"/>
      <c r="J39" s="345"/>
      <c r="L39" s="345"/>
      <c r="M39" s="349"/>
    </row>
    <row r="40" spans="1:13" x14ac:dyDescent="0.3">
      <c r="A40" s="349"/>
      <c r="J40" s="345"/>
      <c r="L40" s="345"/>
      <c r="M40" s="349"/>
    </row>
    <row r="41" spans="1:13" x14ac:dyDescent="0.3">
      <c r="A41" s="349"/>
      <c r="J41" s="345"/>
      <c r="L41" s="345"/>
      <c r="M41" s="349"/>
    </row>
    <row r="42" spans="1:13" x14ac:dyDescent="0.3">
      <c r="A42" s="349"/>
      <c r="J42" s="345"/>
      <c r="L42" s="345"/>
      <c r="M42" s="349"/>
    </row>
    <row r="43" spans="1:13" x14ac:dyDescent="0.3">
      <c r="A43" s="349"/>
      <c r="J43" s="345"/>
      <c r="L43" s="345"/>
      <c r="M43" s="349"/>
    </row>
    <row r="44" spans="1:13" x14ac:dyDescent="0.3">
      <c r="A44" s="349"/>
      <c r="J44" s="345"/>
      <c r="L44" s="345"/>
      <c r="M44" s="349"/>
    </row>
    <row r="45" spans="1:13" x14ac:dyDescent="0.3">
      <c r="A45" s="349"/>
      <c r="J45" s="345"/>
      <c r="L45" s="345"/>
      <c r="M45" s="349"/>
    </row>
    <row r="46" spans="1:13" ht="15.75" thickBot="1" x14ac:dyDescent="0.35">
      <c r="A46" s="350"/>
      <c r="B46" s="351"/>
      <c r="C46" s="351"/>
      <c r="D46" s="351"/>
      <c r="E46" s="351"/>
      <c r="F46" s="351"/>
      <c r="G46" s="351"/>
      <c r="H46" s="351"/>
      <c r="I46" s="351"/>
      <c r="J46" s="352"/>
      <c r="K46" s="357"/>
      <c r="L46" s="352"/>
      <c r="M46" s="349"/>
    </row>
    <row r="47" spans="1:13" x14ac:dyDescent="0.3">
      <c r="A47" s="346"/>
      <c r="B47" s="347"/>
      <c r="C47" s="347"/>
      <c r="D47" s="347"/>
      <c r="E47" s="347"/>
      <c r="F47" s="347"/>
      <c r="G47" s="347"/>
      <c r="H47" s="347"/>
      <c r="I47" s="347"/>
      <c r="J47" s="348"/>
      <c r="K47" s="355"/>
      <c r="L47" s="348"/>
      <c r="M47" s="349"/>
    </row>
    <row r="48" spans="1:13" x14ac:dyDescent="0.3">
      <c r="A48" s="349"/>
      <c r="J48" s="345"/>
      <c r="L48" s="345"/>
      <c r="M48" s="349"/>
    </row>
    <row r="49" spans="1:13" x14ac:dyDescent="0.3">
      <c r="A49" s="349"/>
      <c r="J49" s="345"/>
      <c r="L49" s="345"/>
      <c r="M49" s="349"/>
    </row>
    <row r="50" spans="1:13" x14ac:dyDescent="0.3">
      <c r="A50" s="349"/>
      <c r="J50" s="345"/>
      <c r="L50" s="345"/>
      <c r="M50" s="349"/>
    </row>
    <row r="51" spans="1:13" x14ac:dyDescent="0.3">
      <c r="A51" s="349"/>
      <c r="J51" s="583">
        <v>115</v>
      </c>
      <c r="K51" s="584"/>
      <c r="L51" s="591">
        <f>K51*J51</f>
        <v>0</v>
      </c>
      <c r="M51" s="349"/>
    </row>
    <row r="52" spans="1:13" x14ac:dyDescent="0.3">
      <c r="A52" s="349"/>
      <c r="J52" s="345"/>
      <c r="L52" s="345"/>
      <c r="M52" s="349"/>
    </row>
    <row r="53" spans="1:13" x14ac:dyDescent="0.3">
      <c r="A53" s="349"/>
      <c r="J53" s="345"/>
      <c r="L53" s="345"/>
      <c r="M53" s="349"/>
    </row>
    <row r="54" spans="1:13" x14ac:dyDescent="0.3">
      <c r="A54" s="349"/>
      <c r="J54" s="345"/>
      <c r="L54" s="345"/>
      <c r="M54" s="349"/>
    </row>
    <row r="55" spans="1:13" x14ac:dyDescent="0.3">
      <c r="A55" s="349"/>
      <c r="J55" s="345"/>
      <c r="L55" s="345"/>
      <c r="M55" s="349"/>
    </row>
    <row r="56" spans="1:13" x14ac:dyDescent="0.3">
      <c r="A56" s="349"/>
      <c r="J56" s="345"/>
      <c r="L56" s="345"/>
      <c r="M56" s="349"/>
    </row>
    <row r="57" spans="1:13" x14ac:dyDescent="0.3">
      <c r="A57" s="349"/>
      <c r="J57" s="345"/>
      <c r="L57" s="345"/>
      <c r="M57" s="349"/>
    </row>
    <row r="58" spans="1:13" x14ac:dyDescent="0.3">
      <c r="A58" s="349"/>
      <c r="J58" s="345"/>
      <c r="L58" s="345"/>
      <c r="M58" s="349"/>
    </row>
    <row r="59" spans="1:13" x14ac:dyDescent="0.3">
      <c r="A59" s="349"/>
      <c r="J59" s="345"/>
      <c r="L59" s="345"/>
      <c r="M59" s="349"/>
    </row>
    <row r="60" spans="1:13" x14ac:dyDescent="0.3">
      <c r="A60" s="349"/>
      <c r="J60" s="345"/>
      <c r="L60" s="345"/>
      <c r="M60" s="349"/>
    </row>
    <row r="61" spans="1:13" x14ac:dyDescent="0.3">
      <c r="A61" s="349"/>
      <c r="J61" s="345"/>
      <c r="L61" s="345"/>
      <c r="M61" s="349"/>
    </row>
    <row r="62" spans="1:13" x14ac:dyDescent="0.3">
      <c r="A62" s="349"/>
      <c r="J62" s="345"/>
      <c r="L62" s="345"/>
      <c r="M62" s="349"/>
    </row>
    <row r="63" spans="1:13" ht="15.75" thickBot="1" x14ac:dyDescent="0.35">
      <c r="A63" s="349"/>
      <c r="J63" s="345"/>
      <c r="L63" s="345"/>
      <c r="M63" s="349"/>
    </row>
    <row r="64" spans="1:13" ht="15.75" thickBot="1" x14ac:dyDescent="0.35">
      <c r="A64" s="358"/>
      <c r="B64" s="359"/>
      <c r="C64" s="359"/>
      <c r="D64" s="359"/>
      <c r="E64" s="359"/>
      <c r="F64" s="359"/>
      <c r="G64" s="359"/>
      <c r="H64" s="359"/>
      <c r="I64" s="359"/>
      <c r="J64" s="360"/>
      <c r="K64" s="361"/>
      <c r="L64" s="360"/>
      <c r="M64" s="349"/>
    </row>
    <row r="65" spans="1:13" x14ac:dyDescent="0.3">
      <c r="A65" s="349"/>
      <c r="J65" s="345"/>
      <c r="L65" s="345"/>
      <c r="M65" s="349"/>
    </row>
    <row r="66" spans="1:13" x14ac:dyDescent="0.3">
      <c r="A66" s="349"/>
      <c r="J66" s="345"/>
      <c r="L66" s="345"/>
      <c r="M66" s="349"/>
    </row>
    <row r="67" spans="1:13" x14ac:dyDescent="0.3">
      <c r="A67" s="349"/>
      <c r="J67" s="345"/>
      <c r="L67" s="345"/>
      <c r="M67" s="349"/>
    </row>
    <row r="68" spans="1:13" x14ac:dyDescent="0.3">
      <c r="A68" s="349"/>
      <c r="J68" s="583">
        <v>1325</v>
      </c>
      <c r="K68" s="584"/>
      <c r="L68" s="591">
        <f>K68*J68</f>
        <v>0</v>
      </c>
      <c r="M68" s="349"/>
    </row>
    <row r="69" spans="1:13" x14ac:dyDescent="0.3">
      <c r="A69" s="349"/>
      <c r="J69" s="345"/>
      <c r="L69" s="345"/>
      <c r="M69" s="349"/>
    </row>
    <row r="70" spans="1:13" x14ac:dyDescent="0.3">
      <c r="A70" s="349"/>
      <c r="J70" s="345"/>
      <c r="L70" s="345"/>
      <c r="M70" s="349"/>
    </row>
    <row r="71" spans="1:13" ht="11.1" customHeight="1" x14ac:dyDescent="0.3">
      <c r="A71" s="349"/>
      <c r="J71" s="345"/>
      <c r="L71" s="345"/>
      <c r="M71" s="349"/>
    </row>
    <row r="72" spans="1:13" ht="11.1" customHeight="1" x14ac:dyDescent="0.3">
      <c r="A72" s="349"/>
      <c r="J72" s="345"/>
      <c r="L72" s="345"/>
      <c r="M72" s="349"/>
    </row>
    <row r="73" spans="1:13" ht="11.1" customHeight="1" x14ac:dyDescent="0.3">
      <c r="A73" s="349"/>
      <c r="J73" s="345"/>
      <c r="L73" s="345"/>
      <c r="M73" s="349"/>
    </row>
    <row r="74" spans="1:13" ht="11.1" customHeight="1" x14ac:dyDescent="0.3">
      <c r="A74" s="349"/>
      <c r="J74" s="345"/>
      <c r="L74" s="345"/>
      <c r="M74" s="349"/>
    </row>
    <row r="75" spans="1:13" ht="11.1" customHeight="1" x14ac:dyDescent="0.3">
      <c r="A75" s="349"/>
      <c r="J75" s="345"/>
      <c r="L75" s="345"/>
      <c r="M75" s="349"/>
    </row>
    <row r="76" spans="1:13" ht="11.1" customHeight="1" x14ac:dyDescent="0.3">
      <c r="A76" s="349"/>
      <c r="J76" s="345"/>
      <c r="L76" s="345"/>
      <c r="M76" s="349"/>
    </row>
    <row r="77" spans="1:13" ht="11.1" customHeight="1" x14ac:dyDescent="0.3">
      <c r="A77" s="349"/>
      <c r="J77" s="345"/>
      <c r="L77" s="345"/>
      <c r="M77" s="349"/>
    </row>
    <row r="78" spans="1:13" ht="11.1" customHeight="1" x14ac:dyDescent="0.3">
      <c r="A78" s="349"/>
      <c r="J78" s="345"/>
      <c r="L78" s="345"/>
      <c r="M78" s="349"/>
    </row>
    <row r="79" spans="1:13" ht="11.1" customHeight="1" x14ac:dyDescent="0.3">
      <c r="A79" s="349"/>
      <c r="J79" s="345"/>
      <c r="L79" s="345"/>
      <c r="M79" s="349"/>
    </row>
    <row r="80" spans="1:13" x14ac:dyDescent="0.3">
      <c r="A80" s="349"/>
      <c r="J80" s="345"/>
      <c r="L80" s="345"/>
      <c r="M80" s="349"/>
    </row>
    <row r="81" spans="1:13" ht="15.75" thickBot="1" x14ac:dyDescent="0.35">
      <c r="A81" s="350"/>
      <c r="B81" s="351"/>
      <c r="C81" s="351"/>
      <c r="D81" s="351"/>
      <c r="E81" s="351"/>
      <c r="F81" s="351"/>
      <c r="G81" s="351"/>
      <c r="H81" s="351"/>
      <c r="I81" s="351"/>
      <c r="J81" s="352"/>
      <c r="K81" s="357"/>
      <c r="L81" s="352"/>
      <c r="M81" s="349"/>
    </row>
    <row r="82" spans="1:13" x14ac:dyDescent="0.3">
      <c r="A82" s="346"/>
      <c r="B82" s="347"/>
      <c r="C82" s="347"/>
      <c r="D82" s="347"/>
      <c r="E82" s="347"/>
      <c r="F82" s="347"/>
      <c r="G82" s="347"/>
      <c r="H82" s="347"/>
      <c r="I82" s="347"/>
      <c r="J82" s="348"/>
      <c r="K82" s="355"/>
      <c r="L82" s="348"/>
      <c r="M82" s="349"/>
    </row>
    <row r="83" spans="1:13" x14ac:dyDescent="0.3">
      <c r="A83" s="349"/>
      <c r="J83" s="345"/>
      <c r="L83" s="345"/>
      <c r="M83" s="349"/>
    </row>
    <row r="84" spans="1:13" x14ac:dyDescent="0.3">
      <c r="A84" s="349"/>
      <c r="J84" s="583">
        <v>1100</v>
      </c>
      <c r="K84" s="584"/>
      <c r="L84" s="591">
        <f>K84*J84</f>
        <v>0</v>
      </c>
      <c r="M84" s="349"/>
    </row>
    <row r="85" spans="1:13" x14ac:dyDescent="0.3">
      <c r="A85" s="349"/>
      <c r="J85" s="345"/>
      <c r="L85" s="345"/>
      <c r="M85" s="349"/>
    </row>
    <row r="86" spans="1:13" x14ac:dyDescent="0.3">
      <c r="A86" s="349"/>
      <c r="J86" s="345"/>
      <c r="L86" s="345"/>
      <c r="M86" s="349"/>
    </row>
    <row r="87" spans="1:13" x14ac:dyDescent="0.3">
      <c r="A87" s="349"/>
      <c r="J87" s="345"/>
      <c r="L87" s="345"/>
      <c r="M87" s="349"/>
    </row>
    <row r="88" spans="1:13" ht="15.75" thickBot="1" x14ac:dyDescent="0.35">
      <c r="A88" s="349"/>
      <c r="J88" s="345"/>
      <c r="L88" s="345"/>
      <c r="M88" s="349"/>
    </row>
    <row r="89" spans="1:13" x14ac:dyDescent="0.3">
      <c r="A89" s="346"/>
      <c r="B89" s="347"/>
      <c r="C89" s="347"/>
      <c r="D89" s="347"/>
      <c r="E89" s="347"/>
      <c r="F89" s="347"/>
      <c r="G89" s="347"/>
      <c r="H89" s="347"/>
      <c r="I89" s="347"/>
      <c r="J89" s="348"/>
      <c r="K89" s="355"/>
      <c r="L89" s="348"/>
      <c r="M89" s="349"/>
    </row>
    <row r="90" spans="1:13" x14ac:dyDescent="0.3">
      <c r="A90" s="349"/>
      <c r="J90" s="345"/>
      <c r="L90" s="345"/>
      <c r="M90" s="349"/>
    </row>
    <row r="91" spans="1:13" x14ac:dyDescent="0.3">
      <c r="A91" s="349"/>
      <c r="J91" s="583">
        <v>850</v>
      </c>
      <c r="K91" s="584"/>
      <c r="L91" s="591">
        <f>K91*J91</f>
        <v>0</v>
      </c>
      <c r="M91" s="349"/>
    </row>
    <row r="92" spans="1:13" x14ac:dyDescent="0.3">
      <c r="A92" s="349"/>
      <c r="J92" s="345"/>
      <c r="L92" s="345"/>
      <c r="M92" s="349"/>
    </row>
    <row r="93" spans="1:13" x14ac:dyDescent="0.3">
      <c r="A93" s="349"/>
      <c r="J93" s="345"/>
      <c r="L93" s="345"/>
      <c r="M93" s="349"/>
    </row>
    <row r="94" spans="1:13" x14ac:dyDescent="0.3">
      <c r="A94" s="349"/>
      <c r="J94" s="345"/>
      <c r="L94" s="345"/>
      <c r="M94" s="349"/>
    </row>
    <row r="95" spans="1:13" x14ac:dyDescent="0.3">
      <c r="A95" s="349"/>
      <c r="J95" s="345"/>
      <c r="L95" s="345"/>
      <c r="M95" s="349"/>
    </row>
    <row r="96" spans="1:13" x14ac:dyDescent="0.3">
      <c r="A96" s="349"/>
      <c r="J96" s="583">
        <v>475</v>
      </c>
      <c r="K96" s="584"/>
      <c r="L96" s="591">
        <f>K96*J96</f>
        <v>0</v>
      </c>
      <c r="M96" s="349"/>
    </row>
    <row r="97" spans="1:13" x14ac:dyDescent="0.3">
      <c r="A97" s="349"/>
      <c r="J97" s="345"/>
      <c r="L97" s="345"/>
      <c r="M97" s="349"/>
    </row>
    <row r="98" spans="1:13" x14ac:dyDescent="0.3">
      <c r="A98" s="349"/>
      <c r="J98" s="345"/>
      <c r="L98" s="345"/>
      <c r="M98" s="349"/>
    </row>
    <row r="99" spans="1:13" x14ac:dyDescent="0.3">
      <c r="A99" s="349"/>
      <c r="J99" s="345"/>
      <c r="L99" s="345"/>
      <c r="M99" s="349"/>
    </row>
    <row r="100" spans="1:13" x14ac:dyDescent="0.3">
      <c r="A100" s="349"/>
      <c r="J100" s="345"/>
      <c r="L100" s="345"/>
      <c r="M100" s="349"/>
    </row>
    <row r="101" spans="1:13" x14ac:dyDescent="0.3">
      <c r="A101" s="349"/>
      <c r="J101" s="345"/>
      <c r="L101" s="345"/>
      <c r="M101" s="349"/>
    </row>
    <row r="102" spans="1:13" x14ac:dyDescent="0.3">
      <c r="A102" s="349"/>
      <c r="J102" s="345"/>
      <c r="L102" s="345"/>
      <c r="M102" s="349"/>
    </row>
    <row r="103" spans="1:13" x14ac:dyDescent="0.3">
      <c r="A103" s="349"/>
      <c r="J103" s="345"/>
      <c r="L103" s="345"/>
      <c r="M103" s="349"/>
    </row>
    <row r="104" spans="1:13" x14ac:dyDescent="0.3">
      <c r="A104" s="349"/>
      <c r="J104" s="583">
        <v>185</v>
      </c>
      <c r="K104" s="584"/>
      <c r="L104" s="591">
        <f>K104*J104</f>
        <v>0</v>
      </c>
      <c r="M104" s="349"/>
    </row>
    <row r="105" spans="1:13" x14ac:dyDescent="0.3">
      <c r="A105" s="349"/>
      <c r="J105" s="345"/>
      <c r="L105" s="345"/>
      <c r="M105" s="349"/>
    </row>
    <row r="106" spans="1:13" x14ac:dyDescent="0.3">
      <c r="A106" s="349"/>
      <c r="J106" s="345"/>
      <c r="L106" s="345"/>
      <c r="M106" s="349"/>
    </row>
    <row r="107" spans="1:13" x14ac:dyDescent="0.3">
      <c r="A107" s="349"/>
      <c r="J107" s="345"/>
      <c r="L107" s="345"/>
      <c r="M107" s="349"/>
    </row>
    <row r="108" spans="1:13" x14ac:dyDescent="0.3">
      <c r="A108" s="349"/>
      <c r="J108" s="583">
        <v>200</v>
      </c>
      <c r="K108" s="584"/>
      <c r="L108" s="591">
        <f>K108*J108</f>
        <v>0</v>
      </c>
      <c r="M108" s="349"/>
    </row>
    <row r="109" spans="1:13" x14ac:dyDescent="0.3">
      <c r="A109" s="349"/>
      <c r="J109" s="345"/>
      <c r="L109" s="345"/>
      <c r="M109" s="349"/>
    </row>
    <row r="110" spans="1:13" x14ac:dyDescent="0.3">
      <c r="A110" s="349"/>
      <c r="J110" s="345"/>
      <c r="L110" s="345"/>
      <c r="M110" s="349"/>
    </row>
    <row r="111" spans="1:13" x14ac:dyDescent="0.3">
      <c r="A111" s="349"/>
      <c r="J111" s="583">
        <v>50</v>
      </c>
      <c r="K111" s="584"/>
      <c r="L111" s="591">
        <f>K111*J111</f>
        <v>0</v>
      </c>
      <c r="M111" s="349"/>
    </row>
    <row r="112" spans="1:13" x14ac:dyDescent="0.3">
      <c r="A112" s="349"/>
      <c r="J112" s="345"/>
      <c r="L112" s="345"/>
      <c r="M112" s="349"/>
    </row>
    <row r="113" spans="1:13" x14ac:dyDescent="0.3">
      <c r="A113" s="349"/>
      <c r="J113" s="345"/>
      <c r="L113" s="345"/>
      <c r="M113" s="349"/>
    </row>
    <row r="114" spans="1:13" x14ac:dyDescent="0.3">
      <c r="A114" s="349"/>
      <c r="J114" s="345"/>
      <c r="L114" s="345"/>
      <c r="M114" s="349"/>
    </row>
    <row r="115" spans="1:13" x14ac:dyDescent="0.3">
      <c r="A115" s="349"/>
      <c r="J115" s="583">
        <v>55</v>
      </c>
      <c r="K115" s="584"/>
      <c r="L115" s="591">
        <f>K115*J115</f>
        <v>0</v>
      </c>
      <c r="M115" s="349"/>
    </row>
    <row r="116" spans="1:13" x14ac:dyDescent="0.3">
      <c r="A116" s="349"/>
      <c r="J116" s="345"/>
      <c r="L116" s="345"/>
      <c r="M116" s="349"/>
    </row>
    <row r="117" spans="1:13" x14ac:dyDescent="0.3">
      <c r="A117" s="349"/>
      <c r="J117" s="345"/>
      <c r="L117" s="345"/>
      <c r="M117" s="349"/>
    </row>
    <row r="118" spans="1:13" x14ac:dyDescent="0.3">
      <c r="A118" s="349"/>
      <c r="J118" s="583">
        <v>55</v>
      </c>
      <c r="K118" s="584"/>
      <c r="L118" s="591">
        <f>K118*J118</f>
        <v>0</v>
      </c>
      <c r="M118" s="349"/>
    </row>
    <row r="119" spans="1:13" x14ac:dyDescent="0.3">
      <c r="A119" s="349"/>
      <c r="J119" s="345"/>
      <c r="L119" s="345"/>
      <c r="M119" s="349"/>
    </row>
    <row r="120" spans="1:13" x14ac:dyDescent="0.3">
      <c r="A120" s="349"/>
      <c r="J120" s="345"/>
      <c r="L120" s="345"/>
      <c r="M120" s="349"/>
    </row>
    <row r="121" spans="1:13" x14ac:dyDescent="0.3">
      <c r="A121" s="349"/>
      <c r="J121" s="583">
        <v>60</v>
      </c>
      <c r="K121" s="584"/>
      <c r="L121" s="591">
        <f>K121*J121</f>
        <v>0</v>
      </c>
      <c r="M121" s="349"/>
    </row>
    <row r="122" spans="1:13" x14ac:dyDescent="0.3">
      <c r="A122" s="349"/>
      <c r="J122" s="345"/>
      <c r="L122" s="345"/>
      <c r="M122" s="349"/>
    </row>
    <row r="123" spans="1:13" x14ac:dyDescent="0.3">
      <c r="A123" s="349"/>
      <c r="J123" s="345"/>
      <c r="L123" s="345"/>
      <c r="M123" s="349"/>
    </row>
    <row r="124" spans="1:13" x14ac:dyDescent="0.3">
      <c r="A124" s="349"/>
      <c r="J124" s="345"/>
      <c r="L124" s="345"/>
      <c r="M124" s="349"/>
    </row>
    <row r="125" spans="1:13" x14ac:dyDescent="0.3">
      <c r="A125" s="349"/>
      <c r="J125" s="583">
        <v>32</v>
      </c>
      <c r="K125" s="584"/>
      <c r="L125" s="591">
        <f>K125*J125</f>
        <v>0</v>
      </c>
      <c r="M125" s="349"/>
    </row>
    <row r="126" spans="1:13" x14ac:dyDescent="0.3">
      <c r="A126" s="349"/>
      <c r="J126" s="345"/>
      <c r="L126" s="345"/>
      <c r="M126" s="349"/>
    </row>
    <row r="127" spans="1:13" x14ac:dyDescent="0.3">
      <c r="A127" s="349"/>
      <c r="J127" s="345"/>
      <c r="L127" s="345"/>
      <c r="M127" s="349"/>
    </row>
    <row r="128" spans="1:13" x14ac:dyDescent="0.3">
      <c r="A128" s="349"/>
      <c r="J128" s="583">
        <v>32</v>
      </c>
      <c r="K128" s="584"/>
      <c r="L128" s="591">
        <f>K128*J128</f>
        <v>0</v>
      </c>
      <c r="M128" s="349"/>
    </row>
    <row r="129" spans="1:13" x14ac:dyDescent="0.3">
      <c r="A129" s="349"/>
      <c r="J129" s="345"/>
      <c r="L129" s="345"/>
      <c r="M129" s="349"/>
    </row>
    <row r="130" spans="1:13" x14ac:dyDescent="0.3">
      <c r="A130" s="349"/>
      <c r="J130" s="345"/>
      <c r="L130" s="345"/>
      <c r="M130" s="349"/>
    </row>
    <row r="131" spans="1:13" x14ac:dyDescent="0.3">
      <c r="A131" s="349"/>
      <c r="J131" s="345"/>
      <c r="L131" s="345"/>
      <c r="M131" s="349"/>
    </row>
    <row r="132" spans="1:13" x14ac:dyDescent="0.3">
      <c r="A132" s="349"/>
      <c r="J132" s="583">
        <v>290</v>
      </c>
      <c r="K132" s="584"/>
      <c r="L132" s="591">
        <f>K132*J132</f>
        <v>0</v>
      </c>
      <c r="M132" s="349"/>
    </row>
    <row r="133" spans="1:13" x14ac:dyDescent="0.3">
      <c r="A133" s="349"/>
      <c r="J133" s="345"/>
      <c r="L133" s="345"/>
      <c r="M133" s="349"/>
    </row>
    <row r="134" spans="1:13" x14ac:dyDescent="0.3">
      <c r="A134" s="349"/>
      <c r="J134" s="345"/>
      <c r="L134" s="345"/>
      <c r="M134" s="349"/>
    </row>
    <row r="135" spans="1:13" x14ac:dyDescent="0.3">
      <c r="A135" s="349"/>
      <c r="J135" s="583">
        <v>55</v>
      </c>
      <c r="K135" s="584"/>
      <c r="L135" s="591">
        <f>K135*J135</f>
        <v>0</v>
      </c>
      <c r="M135" s="349"/>
    </row>
    <row r="136" spans="1:13" x14ac:dyDescent="0.3">
      <c r="A136" s="349"/>
      <c r="J136" s="345"/>
      <c r="L136" s="345"/>
      <c r="M136" s="349"/>
    </row>
    <row r="137" spans="1:13" x14ac:dyDescent="0.3">
      <c r="A137" s="349"/>
      <c r="J137" s="345"/>
      <c r="L137" s="345"/>
      <c r="M137" s="349"/>
    </row>
    <row r="138" spans="1:13" x14ac:dyDescent="0.3">
      <c r="A138" s="349"/>
      <c r="J138" s="345"/>
      <c r="L138" s="345"/>
      <c r="M138" s="349"/>
    </row>
    <row r="139" spans="1:13" x14ac:dyDescent="0.3">
      <c r="A139" s="349"/>
      <c r="J139" s="583">
        <v>35</v>
      </c>
      <c r="K139" s="584"/>
      <c r="L139" s="591">
        <f>K139*J139</f>
        <v>0</v>
      </c>
      <c r="M139" s="349"/>
    </row>
    <row r="140" spans="1:13" x14ac:dyDescent="0.3">
      <c r="A140" s="349"/>
      <c r="J140" s="345"/>
      <c r="L140" s="345"/>
      <c r="M140" s="349"/>
    </row>
    <row r="141" spans="1:13" x14ac:dyDescent="0.3">
      <c r="A141" s="349"/>
      <c r="J141" s="345"/>
      <c r="L141" s="345"/>
      <c r="M141" s="349"/>
    </row>
    <row r="142" spans="1:13" x14ac:dyDescent="0.3">
      <c r="A142" s="349"/>
      <c r="J142" s="345"/>
      <c r="L142" s="345"/>
      <c r="M142" s="349"/>
    </row>
    <row r="143" spans="1:13" x14ac:dyDescent="0.3">
      <c r="A143" s="349"/>
      <c r="J143" s="583">
        <v>30</v>
      </c>
      <c r="K143" s="584"/>
      <c r="L143" s="591">
        <f>K143*J143</f>
        <v>0</v>
      </c>
      <c r="M143" s="349"/>
    </row>
    <row r="144" spans="1:13" x14ac:dyDescent="0.3">
      <c r="A144" s="349"/>
      <c r="J144" s="345"/>
      <c r="L144" s="345"/>
      <c r="M144" s="349"/>
    </row>
    <row r="145" spans="1:13" x14ac:dyDescent="0.3">
      <c r="A145" s="349"/>
      <c r="J145" s="345"/>
      <c r="L145" s="345"/>
      <c r="M145" s="349"/>
    </row>
    <row r="146" spans="1:13" x14ac:dyDescent="0.3">
      <c r="A146" s="349"/>
      <c r="J146" s="583">
        <v>48</v>
      </c>
      <c r="K146" s="584"/>
      <c r="L146" s="591">
        <f>K146*J146</f>
        <v>0</v>
      </c>
      <c r="M146" s="349"/>
    </row>
    <row r="147" spans="1:13" x14ac:dyDescent="0.3">
      <c r="A147" s="349"/>
      <c r="J147" s="345"/>
      <c r="L147" s="345"/>
      <c r="M147" s="349"/>
    </row>
    <row r="148" spans="1:13" x14ac:dyDescent="0.3">
      <c r="A148" s="349"/>
      <c r="J148" s="345"/>
      <c r="L148" s="345"/>
      <c r="M148" s="349"/>
    </row>
    <row r="149" spans="1:13" x14ac:dyDescent="0.3">
      <c r="A149" s="349"/>
      <c r="J149" s="583">
        <v>48</v>
      </c>
      <c r="K149" s="584"/>
      <c r="L149" s="591">
        <f>K149*J149</f>
        <v>0</v>
      </c>
      <c r="M149" s="349"/>
    </row>
    <row r="150" spans="1:13" x14ac:dyDescent="0.3">
      <c r="A150" s="349"/>
      <c r="J150" s="345"/>
      <c r="L150" s="345"/>
      <c r="M150" s="349"/>
    </row>
    <row r="151" spans="1:13" x14ac:dyDescent="0.3">
      <c r="A151" s="349"/>
      <c r="J151" s="345"/>
      <c r="L151" s="345"/>
      <c r="M151" s="349"/>
    </row>
    <row r="152" spans="1:13" x14ac:dyDescent="0.3">
      <c r="A152" s="349"/>
      <c r="J152" s="345"/>
      <c r="L152" s="345"/>
      <c r="M152" s="349"/>
    </row>
    <row r="153" spans="1:13" x14ac:dyDescent="0.3">
      <c r="A153" s="349"/>
      <c r="J153" s="583">
        <v>48</v>
      </c>
      <c r="K153" s="584"/>
      <c r="L153" s="591">
        <f>K153*J153</f>
        <v>0</v>
      </c>
      <c r="M153" s="349"/>
    </row>
    <row r="154" spans="1:13" x14ac:dyDescent="0.3">
      <c r="A154" s="349"/>
      <c r="J154" s="345"/>
      <c r="L154" s="345"/>
      <c r="M154" s="349"/>
    </row>
    <row r="155" spans="1:13" ht="15.75" thickBot="1" x14ac:dyDescent="0.35">
      <c r="A155" s="350"/>
      <c r="B155" s="351"/>
      <c r="C155" s="351"/>
      <c r="D155" s="351"/>
      <c r="E155" s="351"/>
      <c r="F155" s="351"/>
      <c r="G155" s="351"/>
      <c r="H155" s="351"/>
      <c r="I155" s="351"/>
      <c r="J155" s="352"/>
      <c r="K155" s="357"/>
      <c r="L155" s="352"/>
      <c r="M155" s="349"/>
    </row>
    <row r="156" spans="1:13" x14ac:dyDescent="0.3">
      <c r="A156" s="346"/>
      <c r="B156" s="347"/>
      <c r="C156" s="347"/>
      <c r="D156" s="347"/>
      <c r="E156" s="347"/>
      <c r="F156" s="347"/>
      <c r="G156" s="347"/>
      <c r="H156" s="347"/>
      <c r="I156" s="347"/>
      <c r="J156" s="348"/>
      <c r="K156" s="355"/>
      <c r="L156" s="348"/>
      <c r="M156" s="349"/>
    </row>
    <row r="157" spans="1:13" x14ac:dyDescent="0.3">
      <c r="A157" s="349"/>
      <c r="J157" s="345"/>
      <c r="L157" s="345"/>
      <c r="M157" s="349"/>
    </row>
    <row r="158" spans="1:13" x14ac:dyDescent="0.3">
      <c r="A158" s="349"/>
      <c r="J158" s="345"/>
      <c r="L158" s="345"/>
      <c r="M158" s="349"/>
    </row>
    <row r="159" spans="1:13" x14ac:dyDescent="0.3">
      <c r="A159" s="349"/>
      <c r="J159" s="345"/>
      <c r="L159" s="345"/>
      <c r="M159" s="349"/>
    </row>
    <row r="160" spans="1:13" x14ac:dyDescent="0.3">
      <c r="A160" s="349"/>
      <c r="J160" s="583">
        <v>105</v>
      </c>
      <c r="K160" s="584"/>
      <c r="L160" s="591">
        <f>K160*J160</f>
        <v>0</v>
      </c>
      <c r="M160" s="349"/>
    </row>
    <row r="161" spans="1:13" x14ac:dyDescent="0.3">
      <c r="A161" s="349"/>
      <c r="J161" s="345"/>
      <c r="L161" s="345"/>
      <c r="M161" s="349"/>
    </row>
    <row r="162" spans="1:13" x14ac:dyDescent="0.3">
      <c r="A162" s="349"/>
      <c r="J162" s="345"/>
      <c r="L162" s="345"/>
      <c r="M162" s="349"/>
    </row>
    <row r="163" spans="1:13" x14ac:dyDescent="0.3">
      <c r="A163" s="349"/>
      <c r="J163" s="345"/>
      <c r="L163" s="345"/>
      <c r="M163" s="349"/>
    </row>
    <row r="164" spans="1:13" x14ac:dyDescent="0.3">
      <c r="A164" s="349"/>
      <c r="J164" s="583">
        <v>105</v>
      </c>
      <c r="K164" s="584"/>
      <c r="L164" s="591">
        <f>K164*J164</f>
        <v>0</v>
      </c>
      <c r="M164" s="349"/>
    </row>
    <row r="165" spans="1:13" x14ac:dyDescent="0.3">
      <c r="A165" s="349"/>
      <c r="J165" s="345"/>
      <c r="L165" s="345"/>
      <c r="M165" s="349"/>
    </row>
    <row r="166" spans="1:13" x14ac:dyDescent="0.3">
      <c r="A166" s="349"/>
      <c r="J166" s="345"/>
      <c r="L166" s="345"/>
      <c r="M166" s="349"/>
    </row>
    <row r="167" spans="1:13" x14ac:dyDescent="0.3">
      <c r="A167" s="349"/>
      <c r="J167" s="345"/>
      <c r="L167" s="345"/>
      <c r="M167" s="349"/>
    </row>
    <row r="168" spans="1:13" x14ac:dyDescent="0.3">
      <c r="A168" s="349"/>
      <c r="J168" s="583">
        <v>28</v>
      </c>
      <c r="K168" s="584"/>
      <c r="L168" s="591">
        <f>K168*J168</f>
        <v>0</v>
      </c>
      <c r="M168" s="349"/>
    </row>
    <row r="169" spans="1:13" x14ac:dyDescent="0.3">
      <c r="A169" s="349"/>
      <c r="J169" s="345"/>
      <c r="L169" s="345"/>
      <c r="M169" s="349"/>
    </row>
    <row r="170" spans="1:13" x14ac:dyDescent="0.3">
      <c r="A170" s="349"/>
      <c r="J170" s="345"/>
      <c r="L170" s="345"/>
      <c r="M170" s="349"/>
    </row>
    <row r="171" spans="1:13" x14ac:dyDescent="0.3">
      <c r="A171" s="349"/>
      <c r="J171" s="583">
        <v>25</v>
      </c>
      <c r="K171" s="584"/>
      <c r="L171" s="591">
        <f>K171*J171</f>
        <v>0</v>
      </c>
      <c r="M171" s="349"/>
    </row>
    <row r="172" spans="1:13" x14ac:dyDescent="0.3">
      <c r="A172" s="349"/>
      <c r="J172" s="345"/>
      <c r="L172" s="345"/>
      <c r="M172" s="349"/>
    </row>
    <row r="173" spans="1:13" x14ac:dyDescent="0.3">
      <c r="A173" s="349"/>
      <c r="J173" s="345"/>
      <c r="L173" s="345"/>
      <c r="M173" s="349"/>
    </row>
    <row r="174" spans="1:13" x14ac:dyDescent="0.3">
      <c r="A174" s="349"/>
      <c r="J174" s="345"/>
      <c r="L174" s="345"/>
      <c r="M174" s="349"/>
    </row>
    <row r="175" spans="1:13" x14ac:dyDescent="0.3">
      <c r="A175" s="349"/>
      <c r="J175" s="583">
        <v>27</v>
      </c>
      <c r="K175" s="584"/>
      <c r="L175" s="591">
        <f>K175*J175</f>
        <v>0</v>
      </c>
      <c r="M175" s="349"/>
    </row>
    <row r="176" spans="1:13" x14ac:dyDescent="0.3">
      <c r="A176" s="349"/>
      <c r="J176" s="345"/>
      <c r="L176" s="345"/>
      <c r="M176" s="349"/>
    </row>
    <row r="177" spans="1:13" x14ac:dyDescent="0.3">
      <c r="A177" s="349"/>
      <c r="J177" s="345"/>
      <c r="L177" s="345"/>
      <c r="M177" s="349"/>
    </row>
    <row r="178" spans="1:13" x14ac:dyDescent="0.3">
      <c r="A178" s="349"/>
      <c r="J178" s="345"/>
      <c r="L178" s="345"/>
      <c r="M178" s="349"/>
    </row>
    <row r="179" spans="1:13" x14ac:dyDescent="0.3">
      <c r="A179" s="349"/>
      <c r="J179" s="583">
        <v>73</v>
      </c>
      <c r="K179" s="584"/>
      <c r="L179" s="591">
        <f>K179*J179</f>
        <v>0</v>
      </c>
      <c r="M179" s="349"/>
    </row>
    <row r="180" spans="1:13" x14ac:dyDescent="0.3">
      <c r="A180" s="349"/>
      <c r="J180" s="345"/>
      <c r="L180" s="345"/>
      <c r="M180" s="349"/>
    </row>
    <row r="181" spans="1:13" x14ac:dyDescent="0.3">
      <c r="A181" s="349"/>
      <c r="J181" s="345"/>
      <c r="L181" s="345"/>
      <c r="M181" s="349"/>
    </row>
    <row r="182" spans="1:13" x14ac:dyDescent="0.3">
      <c r="A182" s="349"/>
      <c r="J182" s="583">
        <v>48</v>
      </c>
      <c r="K182" s="584"/>
      <c r="L182" s="591">
        <f>K182*J182</f>
        <v>0</v>
      </c>
      <c r="M182" s="349"/>
    </row>
    <row r="183" spans="1:13" x14ac:dyDescent="0.3">
      <c r="A183" s="349"/>
      <c r="J183" s="345"/>
      <c r="L183" s="345"/>
      <c r="M183" s="349"/>
    </row>
    <row r="184" spans="1:13" x14ac:dyDescent="0.3">
      <c r="A184" s="349"/>
      <c r="J184" s="345"/>
      <c r="L184" s="345"/>
      <c r="M184" s="349"/>
    </row>
    <row r="185" spans="1:13" x14ac:dyDescent="0.3">
      <c r="A185" s="349"/>
      <c r="J185" s="345"/>
      <c r="L185" s="345"/>
      <c r="M185" s="349"/>
    </row>
    <row r="186" spans="1:13" x14ac:dyDescent="0.3">
      <c r="A186" s="349"/>
      <c r="J186" s="583">
        <v>96</v>
      </c>
      <c r="K186" s="584"/>
      <c r="L186" s="591">
        <f>K186*J186</f>
        <v>0</v>
      </c>
      <c r="M186" s="349"/>
    </row>
    <row r="187" spans="1:13" x14ac:dyDescent="0.3">
      <c r="A187" s="349"/>
      <c r="J187" s="345"/>
      <c r="L187" s="345"/>
      <c r="M187" s="349"/>
    </row>
    <row r="188" spans="1:13" x14ac:dyDescent="0.3">
      <c r="A188" s="349"/>
      <c r="J188" s="345"/>
      <c r="L188" s="345"/>
      <c r="M188" s="349"/>
    </row>
    <row r="189" spans="1:13" ht="15.75" thickBot="1" x14ac:dyDescent="0.35">
      <c r="A189" s="350"/>
      <c r="B189" s="351"/>
      <c r="C189" s="351"/>
      <c r="D189" s="351"/>
      <c r="E189" s="351"/>
      <c r="F189" s="351"/>
      <c r="G189" s="351"/>
      <c r="H189" s="351"/>
      <c r="I189" s="351"/>
      <c r="J189" s="352"/>
      <c r="K189" s="357"/>
      <c r="L189" s="352"/>
      <c r="M189" s="349"/>
    </row>
    <row r="190" spans="1:13" x14ac:dyDescent="0.3">
      <c r="A190" s="346"/>
      <c r="B190" s="347"/>
      <c r="C190" s="347"/>
      <c r="D190" s="347"/>
      <c r="E190" s="347"/>
      <c r="F190" s="347"/>
      <c r="G190" s="347"/>
      <c r="H190" s="347"/>
      <c r="I190" s="347"/>
      <c r="J190" s="348"/>
      <c r="K190" s="355"/>
      <c r="L190" s="348"/>
      <c r="M190" s="349"/>
    </row>
    <row r="191" spans="1:13" x14ac:dyDescent="0.3">
      <c r="A191" s="349"/>
      <c r="J191" s="345"/>
      <c r="L191" s="345"/>
      <c r="M191" s="349"/>
    </row>
    <row r="192" spans="1:13" x14ac:dyDescent="0.3">
      <c r="A192" s="349"/>
      <c r="J192" s="345"/>
      <c r="L192" s="345"/>
      <c r="M192" s="349"/>
    </row>
    <row r="193" spans="1:13" x14ac:dyDescent="0.3">
      <c r="A193" s="349"/>
      <c r="J193" s="583">
        <v>864</v>
      </c>
      <c r="K193" s="584"/>
      <c r="L193" s="591">
        <f>K193*J193</f>
        <v>0</v>
      </c>
      <c r="M193" s="349"/>
    </row>
    <row r="194" spans="1:13" x14ac:dyDescent="0.3">
      <c r="A194" s="349"/>
      <c r="J194" s="345"/>
      <c r="L194" s="345"/>
      <c r="M194" s="349"/>
    </row>
    <row r="195" spans="1:13" x14ac:dyDescent="0.3">
      <c r="A195" s="349"/>
      <c r="J195" s="345"/>
      <c r="L195" s="345"/>
      <c r="M195" s="349"/>
    </row>
    <row r="196" spans="1:13" x14ac:dyDescent="0.3">
      <c r="A196" s="349"/>
      <c r="J196" s="345"/>
      <c r="L196" s="345"/>
      <c r="M196" s="349"/>
    </row>
    <row r="197" spans="1:13" ht="15.75" thickBot="1" x14ac:dyDescent="0.35">
      <c r="A197" s="350"/>
      <c r="B197" s="351"/>
      <c r="C197" s="351"/>
      <c r="D197" s="351"/>
      <c r="E197" s="351"/>
      <c r="F197" s="351"/>
      <c r="G197" s="351"/>
      <c r="H197" s="351"/>
      <c r="I197" s="351"/>
      <c r="J197" s="352"/>
      <c r="K197" s="357"/>
      <c r="L197" s="352"/>
      <c r="M197" s="349"/>
    </row>
    <row r="198" spans="1:13" x14ac:dyDescent="0.3">
      <c r="A198" s="346"/>
      <c r="B198" s="347"/>
      <c r="C198" s="347"/>
      <c r="D198" s="347"/>
      <c r="E198" s="347"/>
      <c r="F198" s="347"/>
      <c r="G198" s="347"/>
      <c r="H198" s="347"/>
      <c r="I198" s="347"/>
      <c r="J198" s="348"/>
      <c r="K198" s="355"/>
      <c r="L198" s="348"/>
      <c r="M198" s="349"/>
    </row>
    <row r="199" spans="1:13" x14ac:dyDescent="0.3">
      <c r="A199" s="349"/>
      <c r="J199" s="345"/>
      <c r="L199" s="345"/>
      <c r="M199" s="349"/>
    </row>
    <row r="200" spans="1:13" x14ac:dyDescent="0.3">
      <c r="A200" s="349"/>
      <c r="J200" s="345"/>
      <c r="L200" s="345"/>
      <c r="M200" s="349"/>
    </row>
    <row r="201" spans="1:13" x14ac:dyDescent="0.3">
      <c r="A201" s="349"/>
      <c r="J201" s="583">
        <v>105</v>
      </c>
      <c r="K201" s="584"/>
      <c r="L201" s="591">
        <f>K201*J201</f>
        <v>0</v>
      </c>
      <c r="M201" s="349"/>
    </row>
    <row r="202" spans="1:13" x14ac:dyDescent="0.3">
      <c r="A202" s="349"/>
      <c r="J202" s="345"/>
      <c r="L202" s="345"/>
      <c r="M202" s="349"/>
    </row>
    <row r="203" spans="1:13" x14ac:dyDescent="0.3">
      <c r="A203" s="349"/>
      <c r="J203" s="345"/>
      <c r="L203" s="345"/>
      <c r="M203" s="349"/>
    </row>
    <row r="204" spans="1:13" x14ac:dyDescent="0.3">
      <c r="A204" s="349"/>
      <c r="J204" s="345"/>
      <c r="L204" s="345"/>
      <c r="M204" s="349"/>
    </row>
    <row r="205" spans="1:13" x14ac:dyDescent="0.3">
      <c r="A205" s="349"/>
      <c r="J205" s="345"/>
      <c r="L205" s="345"/>
      <c r="M205" s="349"/>
    </row>
    <row r="206" spans="1:13" x14ac:dyDescent="0.3">
      <c r="A206" s="349"/>
      <c r="J206" s="345"/>
      <c r="L206" s="345"/>
      <c r="M206" s="349"/>
    </row>
    <row r="207" spans="1:13" x14ac:dyDescent="0.3">
      <c r="A207" s="349"/>
      <c r="J207" s="583">
        <v>155</v>
      </c>
      <c r="K207" s="584"/>
      <c r="L207" s="591">
        <f>K207*J207</f>
        <v>0</v>
      </c>
      <c r="M207" s="349"/>
    </row>
    <row r="208" spans="1:13" x14ac:dyDescent="0.3">
      <c r="A208" s="349"/>
      <c r="J208" s="345"/>
      <c r="L208" s="345"/>
      <c r="M208" s="349"/>
    </row>
    <row r="209" spans="1:13" x14ac:dyDescent="0.3">
      <c r="A209" s="349"/>
      <c r="J209" s="345"/>
      <c r="L209" s="345"/>
      <c r="M209" s="349"/>
    </row>
    <row r="210" spans="1:13" x14ac:dyDescent="0.3">
      <c r="A210" s="349"/>
      <c r="J210" s="345"/>
      <c r="L210" s="345"/>
      <c r="M210" s="349"/>
    </row>
    <row r="211" spans="1:13" x14ac:dyDescent="0.3">
      <c r="A211" s="349"/>
      <c r="J211" s="345"/>
      <c r="L211" s="345"/>
      <c r="M211" s="349"/>
    </row>
    <row r="212" spans="1:13" x14ac:dyDescent="0.3">
      <c r="A212" s="349"/>
      <c r="J212" s="583">
        <v>125</v>
      </c>
      <c r="K212" s="584"/>
      <c r="L212" s="591">
        <f>K212*J212</f>
        <v>0</v>
      </c>
      <c r="M212" s="349"/>
    </row>
    <row r="213" spans="1:13" x14ac:dyDescent="0.3">
      <c r="A213" s="349"/>
      <c r="J213" s="345"/>
      <c r="L213" s="345"/>
      <c r="M213" s="349"/>
    </row>
    <row r="214" spans="1:13" x14ac:dyDescent="0.3">
      <c r="A214" s="349"/>
      <c r="J214" s="345"/>
      <c r="L214" s="345"/>
      <c r="M214" s="349"/>
    </row>
    <row r="215" spans="1:13" x14ac:dyDescent="0.3">
      <c r="A215" s="349"/>
      <c r="J215" s="345"/>
      <c r="L215" s="345"/>
      <c r="M215" s="349"/>
    </row>
    <row r="216" spans="1:13" x14ac:dyDescent="0.3">
      <c r="A216" s="349"/>
      <c r="J216" s="345"/>
      <c r="L216" s="345"/>
      <c r="M216" s="349"/>
    </row>
    <row r="217" spans="1:13" x14ac:dyDescent="0.3">
      <c r="A217" s="349"/>
      <c r="J217" s="345"/>
      <c r="L217" s="345"/>
      <c r="M217" s="349"/>
    </row>
    <row r="218" spans="1:13" x14ac:dyDescent="0.3">
      <c r="A218" s="349"/>
      <c r="J218" s="345"/>
      <c r="L218" s="345"/>
      <c r="M218" s="349"/>
    </row>
    <row r="219" spans="1:13" x14ac:dyDescent="0.3">
      <c r="A219" s="349"/>
      <c r="J219" s="583">
        <v>770</v>
      </c>
      <c r="K219" s="584"/>
      <c r="L219" s="591">
        <f>K219*J219</f>
        <v>0</v>
      </c>
      <c r="M219" s="349"/>
    </row>
    <row r="220" spans="1:13" x14ac:dyDescent="0.3">
      <c r="A220" s="349"/>
      <c r="J220" s="345"/>
      <c r="L220" s="345"/>
      <c r="M220" s="349"/>
    </row>
    <row r="221" spans="1:13" x14ac:dyDescent="0.3">
      <c r="A221" s="349"/>
      <c r="J221" s="345"/>
      <c r="L221" s="345"/>
      <c r="M221" s="349"/>
    </row>
    <row r="222" spans="1:13" x14ac:dyDescent="0.3">
      <c r="A222" s="349"/>
      <c r="J222" s="345"/>
      <c r="L222" s="345"/>
      <c r="M222" s="349"/>
    </row>
    <row r="223" spans="1:13" ht="15.75" thickBot="1" x14ac:dyDescent="0.35">
      <c r="A223" s="350"/>
      <c r="B223" s="351"/>
      <c r="C223" s="351"/>
      <c r="D223" s="351"/>
      <c r="E223" s="351"/>
      <c r="F223" s="351"/>
      <c r="G223" s="351"/>
      <c r="H223" s="351"/>
      <c r="I223" s="351"/>
      <c r="J223" s="352"/>
      <c r="K223" s="357"/>
      <c r="L223" s="352"/>
      <c r="M223" s="349"/>
    </row>
    <row r="224" spans="1:13" x14ac:dyDescent="0.3">
      <c r="J224" s="345"/>
      <c r="L224" s="345"/>
      <c r="M224" s="349"/>
    </row>
    <row r="225" spans="1:13" ht="15.75" thickBot="1" x14ac:dyDescent="0.35">
      <c r="A225" s="350"/>
      <c r="B225" s="351"/>
      <c r="C225" s="351"/>
      <c r="D225" s="351"/>
      <c r="E225" s="351"/>
      <c r="F225" s="351"/>
      <c r="G225" s="351"/>
      <c r="H225" s="351"/>
      <c r="I225" s="351"/>
      <c r="J225" s="352"/>
      <c r="K225" s="357"/>
      <c r="L225" s="352"/>
      <c r="M225" s="349"/>
    </row>
    <row r="226" spans="1:13" x14ac:dyDescent="0.3">
      <c r="A226" s="346"/>
      <c r="B226" s="347"/>
      <c r="C226" s="347"/>
      <c r="D226" s="347"/>
      <c r="E226" s="347"/>
      <c r="F226" s="347"/>
      <c r="G226" s="347"/>
      <c r="H226" s="347"/>
      <c r="I226" s="347"/>
      <c r="J226" s="348"/>
      <c r="K226" s="355"/>
      <c r="L226" s="348"/>
      <c r="M226" s="349"/>
    </row>
    <row r="227" spans="1:13" x14ac:dyDescent="0.3">
      <c r="A227" s="349"/>
      <c r="J227" s="345"/>
      <c r="L227" s="345"/>
      <c r="M227" s="349"/>
    </row>
    <row r="228" spans="1:13" x14ac:dyDescent="0.3">
      <c r="A228" s="349"/>
      <c r="J228" s="345"/>
      <c r="L228" s="345"/>
      <c r="M228" s="349"/>
    </row>
    <row r="229" spans="1:13" x14ac:dyDescent="0.3">
      <c r="A229" s="349"/>
      <c r="J229" s="345"/>
      <c r="L229" s="345"/>
      <c r="M229" s="349"/>
    </row>
    <row r="230" spans="1:13" x14ac:dyDescent="0.3">
      <c r="A230" s="349"/>
      <c r="J230" s="345"/>
      <c r="L230" s="345"/>
      <c r="M230" s="349"/>
    </row>
    <row r="231" spans="1:13" x14ac:dyDescent="0.3">
      <c r="A231" s="349"/>
      <c r="J231" s="583">
        <v>95</v>
      </c>
      <c r="K231" s="584"/>
      <c r="L231" s="591">
        <f>K231*J231</f>
        <v>0</v>
      </c>
      <c r="M231" s="349"/>
    </row>
    <row r="232" spans="1:13" x14ac:dyDescent="0.3">
      <c r="A232" s="349"/>
      <c r="J232" s="345"/>
      <c r="L232" s="345"/>
      <c r="M232" s="349"/>
    </row>
    <row r="233" spans="1:13" x14ac:dyDescent="0.3">
      <c r="A233" s="349"/>
      <c r="J233" s="345"/>
      <c r="L233" s="345"/>
      <c r="M233" s="349"/>
    </row>
    <row r="234" spans="1:13" x14ac:dyDescent="0.3">
      <c r="A234" s="349"/>
      <c r="J234" s="345"/>
      <c r="L234" s="345"/>
      <c r="M234" s="349"/>
    </row>
    <row r="235" spans="1:13" x14ac:dyDescent="0.3">
      <c r="A235" s="349"/>
      <c r="J235" s="345"/>
      <c r="L235" s="345"/>
      <c r="M235" s="349"/>
    </row>
    <row r="236" spans="1:13" x14ac:dyDescent="0.3">
      <c r="A236" s="349"/>
      <c r="J236" s="345"/>
      <c r="L236" s="345"/>
      <c r="M236" s="349"/>
    </row>
    <row r="237" spans="1:13" x14ac:dyDescent="0.3">
      <c r="A237" s="349"/>
      <c r="J237" s="345"/>
      <c r="L237" s="345"/>
      <c r="M237" s="349"/>
    </row>
    <row r="238" spans="1:13" x14ac:dyDescent="0.3">
      <c r="A238" s="349"/>
      <c r="J238" s="345"/>
      <c r="L238" s="345"/>
      <c r="M238" s="349"/>
    </row>
    <row r="239" spans="1:13" x14ac:dyDescent="0.3">
      <c r="A239" s="349"/>
      <c r="J239" s="345"/>
      <c r="L239" s="345"/>
      <c r="M239" s="349"/>
    </row>
    <row r="240" spans="1:13" x14ac:dyDescent="0.3">
      <c r="A240" s="349"/>
      <c r="J240" s="345"/>
      <c r="L240" s="345"/>
      <c r="M240" s="349"/>
    </row>
    <row r="241" spans="1:13" x14ac:dyDescent="0.3">
      <c r="A241" s="349"/>
      <c r="J241" s="345"/>
      <c r="L241" s="345"/>
      <c r="M241" s="349"/>
    </row>
    <row r="242" spans="1:13" x14ac:dyDescent="0.3">
      <c r="A242" s="349"/>
      <c r="J242" s="345"/>
      <c r="L242" s="345"/>
      <c r="M242" s="349"/>
    </row>
    <row r="243" spans="1:13" x14ac:dyDescent="0.3">
      <c r="A243" s="349"/>
      <c r="J243" s="345"/>
      <c r="L243" s="345"/>
      <c r="M243" s="349"/>
    </row>
    <row r="244" spans="1:13" x14ac:dyDescent="0.3">
      <c r="A244" s="349"/>
      <c r="J244" s="345"/>
      <c r="L244" s="345"/>
      <c r="M244" s="349"/>
    </row>
    <row r="245" spans="1:13" x14ac:dyDescent="0.3">
      <c r="A245" s="349"/>
      <c r="J245" s="345"/>
      <c r="L245" s="345"/>
      <c r="M245" s="349"/>
    </row>
    <row r="246" spans="1:13" x14ac:dyDescent="0.3">
      <c r="A246" s="349"/>
      <c r="J246" s="345"/>
      <c r="L246" s="345"/>
      <c r="M246" s="349"/>
    </row>
    <row r="247" spans="1:13" x14ac:dyDescent="0.3">
      <c r="A247" s="349"/>
      <c r="J247" s="345"/>
      <c r="L247" s="345"/>
      <c r="M247" s="349"/>
    </row>
    <row r="248" spans="1:13" x14ac:dyDescent="0.3">
      <c r="A248" s="349"/>
      <c r="J248" s="345"/>
      <c r="L248" s="345"/>
      <c r="M248" s="349"/>
    </row>
    <row r="249" spans="1:13" x14ac:dyDescent="0.3">
      <c r="A249" s="349"/>
      <c r="J249" s="345"/>
      <c r="L249" s="345"/>
      <c r="M249" s="349"/>
    </row>
    <row r="250" spans="1:13" x14ac:dyDescent="0.3">
      <c r="A250" s="349"/>
      <c r="J250" s="345"/>
      <c r="L250" s="345"/>
      <c r="M250" s="349"/>
    </row>
    <row r="251" spans="1:13" x14ac:dyDescent="0.3">
      <c r="A251" s="349"/>
      <c r="J251" s="345"/>
      <c r="L251" s="345"/>
      <c r="M251" s="349"/>
    </row>
    <row r="252" spans="1:13" x14ac:dyDescent="0.3">
      <c r="A252" s="349"/>
      <c r="J252" s="345"/>
      <c r="L252" s="345"/>
      <c r="M252" s="349"/>
    </row>
    <row r="253" spans="1:13" x14ac:dyDescent="0.3">
      <c r="A253" s="349"/>
      <c r="J253" s="345"/>
      <c r="L253" s="345"/>
      <c r="M253" s="349"/>
    </row>
    <row r="254" spans="1:13" x14ac:dyDescent="0.3">
      <c r="A254" s="349"/>
      <c r="J254" s="345"/>
      <c r="L254" s="345"/>
      <c r="M254" s="349"/>
    </row>
    <row r="255" spans="1:13" ht="15.75" thickBot="1" x14ac:dyDescent="0.35">
      <c r="A255" s="350"/>
      <c r="B255" s="351"/>
      <c r="C255" s="351"/>
      <c r="D255" s="351"/>
      <c r="E255" s="351"/>
      <c r="F255" s="351"/>
      <c r="G255" s="351"/>
      <c r="H255" s="351"/>
      <c r="I255" s="351"/>
      <c r="J255" s="352"/>
      <c r="K255" s="357"/>
      <c r="L255" s="352"/>
      <c r="M255" s="349"/>
    </row>
    <row r="256" spans="1:13" x14ac:dyDescent="0.3">
      <c r="A256" s="346"/>
      <c r="B256" s="347"/>
      <c r="C256" s="347"/>
      <c r="D256" s="347"/>
      <c r="E256" s="347"/>
      <c r="F256" s="347"/>
      <c r="G256" s="347"/>
      <c r="H256" s="347"/>
      <c r="I256" s="347"/>
      <c r="J256" s="348"/>
      <c r="K256" s="355"/>
      <c r="L256" s="348"/>
      <c r="M256" s="349"/>
    </row>
    <row r="257" spans="1:13" x14ac:dyDescent="0.3">
      <c r="A257" s="349"/>
      <c r="J257" s="345"/>
      <c r="L257" s="345"/>
      <c r="M257" s="349"/>
    </row>
    <row r="258" spans="1:13" x14ac:dyDescent="0.3">
      <c r="A258" s="349"/>
      <c r="J258" s="345"/>
      <c r="L258" s="345"/>
      <c r="M258" s="349"/>
    </row>
    <row r="259" spans="1:13" x14ac:dyDescent="0.3">
      <c r="A259" s="349"/>
      <c r="J259" s="345"/>
      <c r="L259" s="345"/>
      <c r="M259" s="349"/>
    </row>
    <row r="260" spans="1:13" x14ac:dyDescent="0.3">
      <c r="A260" s="349"/>
      <c r="J260" s="585">
        <v>350</v>
      </c>
      <c r="K260" s="584"/>
      <c r="L260" s="591">
        <f>K260*J260</f>
        <v>0</v>
      </c>
      <c r="M260" s="349"/>
    </row>
    <row r="261" spans="1:13" x14ac:dyDescent="0.3">
      <c r="A261" s="349"/>
      <c r="J261" s="345"/>
      <c r="L261" s="345"/>
      <c r="M261" s="349"/>
    </row>
    <row r="262" spans="1:13" x14ac:dyDescent="0.3">
      <c r="A262" s="349"/>
      <c r="J262" s="345"/>
      <c r="L262" s="345"/>
      <c r="M262" s="349"/>
    </row>
    <row r="263" spans="1:13" x14ac:dyDescent="0.3">
      <c r="A263" s="349"/>
      <c r="J263" s="345"/>
      <c r="L263" s="345"/>
      <c r="M263" s="349"/>
    </row>
    <row r="264" spans="1:13" x14ac:dyDescent="0.3">
      <c r="A264" s="349"/>
      <c r="J264" s="345"/>
      <c r="L264" s="345"/>
      <c r="M264" s="349"/>
    </row>
    <row r="265" spans="1:13" x14ac:dyDescent="0.3">
      <c r="A265" s="349"/>
      <c r="J265" s="345"/>
      <c r="L265" s="345"/>
      <c r="M265" s="349"/>
    </row>
    <row r="266" spans="1:13" x14ac:dyDescent="0.3">
      <c r="A266" s="349"/>
      <c r="J266" s="345"/>
      <c r="L266" s="345"/>
      <c r="M266" s="349"/>
    </row>
    <row r="267" spans="1:13" x14ac:dyDescent="0.3">
      <c r="A267" s="349"/>
      <c r="J267" s="345"/>
      <c r="L267" s="345"/>
      <c r="M267" s="349"/>
    </row>
    <row r="268" spans="1:13" x14ac:dyDescent="0.3">
      <c r="A268" s="349"/>
      <c r="J268" s="345"/>
      <c r="L268" s="345"/>
      <c r="M268" s="349"/>
    </row>
    <row r="269" spans="1:13" x14ac:dyDescent="0.3">
      <c r="A269" s="349"/>
      <c r="J269" s="345"/>
      <c r="L269" s="345"/>
      <c r="M269" s="349"/>
    </row>
    <row r="270" spans="1:13" x14ac:dyDescent="0.3">
      <c r="A270" s="349"/>
      <c r="J270" s="345"/>
      <c r="L270" s="345"/>
      <c r="M270" s="349"/>
    </row>
    <row r="271" spans="1:13" x14ac:dyDescent="0.3">
      <c r="A271" s="349"/>
      <c r="J271" s="345"/>
      <c r="L271" s="345"/>
      <c r="M271" s="349"/>
    </row>
    <row r="272" spans="1:13" x14ac:dyDescent="0.3">
      <c r="A272" s="349"/>
      <c r="J272" s="345"/>
      <c r="L272" s="345"/>
      <c r="M272" s="349"/>
    </row>
    <row r="273" spans="1:13" x14ac:dyDescent="0.3">
      <c r="A273" s="349"/>
      <c r="J273" s="345"/>
      <c r="L273" s="345"/>
      <c r="M273" s="349"/>
    </row>
    <row r="274" spans="1:13" x14ac:dyDescent="0.3">
      <c r="A274" s="349"/>
      <c r="J274" s="345"/>
      <c r="L274" s="345"/>
      <c r="M274" s="349"/>
    </row>
    <row r="275" spans="1:13" x14ac:dyDescent="0.3">
      <c r="A275" s="349"/>
      <c r="J275" s="345"/>
      <c r="L275" s="345"/>
      <c r="M275" s="349"/>
    </row>
    <row r="276" spans="1:13" x14ac:dyDescent="0.3">
      <c r="A276" s="349"/>
      <c r="J276" s="345"/>
      <c r="L276" s="345"/>
      <c r="M276" s="349"/>
    </row>
    <row r="277" spans="1:13" x14ac:dyDescent="0.3">
      <c r="A277" s="349"/>
      <c r="J277" s="345"/>
      <c r="L277" s="345"/>
      <c r="M277" s="349"/>
    </row>
    <row r="278" spans="1:13" x14ac:dyDescent="0.3">
      <c r="A278" s="349"/>
      <c r="J278" s="345"/>
      <c r="L278" s="345"/>
      <c r="M278" s="349"/>
    </row>
    <row r="279" spans="1:13" x14ac:dyDescent="0.3">
      <c r="A279" s="349"/>
      <c r="J279" s="345"/>
      <c r="L279" s="345"/>
      <c r="M279" s="349"/>
    </row>
    <row r="280" spans="1:13" x14ac:dyDescent="0.3">
      <c r="A280" s="349"/>
      <c r="J280" s="345"/>
      <c r="L280" s="345"/>
      <c r="M280" s="349"/>
    </row>
    <row r="281" spans="1:13" x14ac:dyDescent="0.3">
      <c r="A281" s="349"/>
      <c r="J281" s="345"/>
      <c r="L281" s="345"/>
      <c r="M281" s="349"/>
    </row>
    <row r="282" spans="1:13" x14ac:dyDescent="0.3">
      <c r="A282" s="349"/>
      <c r="J282" s="345"/>
      <c r="L282" s="345"/>
      <c r="M282" s="349"/>
    </row>
    <row r="283" spans="1:13" x14ac:dyDescent="0.3">
      <c r="A283" s="349"/>
      <c r="J283" s="345"/>
      <c r="L283" s="345"/>
      <c r="M283" s="349"/>
    </row>
    <row r="284" spans="1:13" x14ac:dyDescent="0.3">
      <c r="A284" s="349"/>
      <c r="J284" s="345"/>
      <c r="L284" s="345"/>
      <c r="M284" s="349"/>
    </row>
    <row r="285" spans="1:13" x14ac:dyDescent="0.3">
      <c r="A285" s="349"/>
      <c r="J285" s="345"/>
      <c r="L285" s="345"/>
      <c r="M285" s="349"/>
    </row>
    <row r="286" spans="1:13" x14ac:dyDescent="0.3">
      <c r="A286" s="349"/>
      <c r="J286" s="345"/>
      <c r="L286" s="345"/>
      <c r="M286" s="349"/>
    </row>
    <row r="287" spans="1:13" x14ac:dyDescent="0.3">
      <c r="A287" s="349"/>
      <c r="J287" s="345"/>
      <c r="L287" s="345"/>
      <c r="M287" s="349"/>
    </row>
    <row r="288" spans="1:13" x14ac:dyDescent="0.3">
      <c r="A288" s="349"/>
      <c r="J288" s="345"/>
      <c r="L288" s="345"/>
      <c r="M288" s="349"/>
    </row>
    <row r="289" spans="1:13" x14ac:dyDescent="0.3">
      <c r="A289" s="349"/>
      <c r="J289" s="345"/>
      <c r="L289" s="345"/>
      <c r="M289" s="349"/>
    </row>
    <row r="290" spans="1:13" x14ac:dyDescent="0.3">
      <c r="A290" s="349"/>
      <c r="J290" s="345"/>
      <c r="L290" s="345"/>
      <c r="M290" s="349"/>
    </row>
    <row r="291" spans="1:13" x14ac:dyDescent="0.3">
      <c r="A291" s="349"/>
      <c r="J291" s="345"/>
      <c r="L291" s="345"/>
      <c r="M291" s="349"/>
    </row>
    <row r="292" spans="1:13" ht="15.75" thickBot="1" x14ac:dyDescent="0.35">
      <c r="A292" s="350"/>
      <c r="B292" s="351"/>
      <c r="C292" s="351"/>
      <c r="D292" s="351"/>
      <c r="E292" s="351"/>
      <c r="F292" s="351"/>
      <c r="G292" s="351"/>
      <c r="H292" s="351"/>
      <c r="I292" s="351"/>
      <c r="J292" s="352"/>
      <c r="K292" s="357"/>
      <c r="L292" s="352"/>
      <c r="M292" s="349"/>
    </row>
    <row r="293" spans="1:13" x14ac:dyDescent="0.3">
      <c r="M293" s="349"/>
    </row>
    <row r="294" spans="1:13" ht="15.75" thickBot="1" x14ac:dyDescent="0.35">
      <c r="M294" s="349"/>
    </row>
    <row r="295" spans="1:13" x14ac:dyDescent="0.3">
      <c r="A295" s="346"/>
      <c r="B295" s="347"/>
      <c r="C295" s="347"/>
      <c r="D295" s="347"/>
      <c r="E295" s="347"/>
      <c r="F295" s="347"/>
      <c r="G295" s="347"/>
      <c r="H295" s="347"/>
      <c r="I295" s="347"/>
      <c r="J295" s="348"/>
      <c r="K295" s="355"/>
      <c r="L295" s="348"/>
      <c r="M295" s="349"/>
    </row>
    <row r="296" spans="1:13" x14ac:dyDescent="0.3">
      <c r="A296" s="349"/>
      <c r="J296" s="345"/>
      <c r="L296" s="345"/>
      <c r="M296" s="349"/>
    </row>
    <row r="297" spans="1:13" x14ac:dyDescent="0.3">
      <c r="A297" s="349"/>
      <c r="J297" s="345"/>
      <c r="L297" s="345"/>
      <c r="M297" s="349"/>
    </row>
    <row r="298" spans="1:13" x14ac:dyDescent="0.3">
      <c r="A298" s="349"/>
      <c r="J298" s="345"/>
      <c r="L298" s="345"/>
      <c r="M298" s="349"/>
    </row>
    <row r="299" spans="1:13" x14ac:dyDescent="0.3">
      <c r="A299" s="349"/>
      <c r="J299" s="345"/>
      <c r="L299" s="345"/>
      <c r="M299" s="349"/>
    </row>
    <row r="300" spans="1:13" x14ac:dyDescent="0.3">
      <c r="A300" s="349"/>
      <c r="I300" s="344" t="s">
        <v>487</v>
      </c>
      <c r="J300" s="585">
        <v>3200</v>
      </c>
      <c r="K300" s="584"/>
      <c r="L300" s="591">
        <f>K300*J300</f>
        <v>0</v>
      </c>
      <c r="M300" s="349"/>
    </row>
    <row r="301" spans="1:13" x14ac:dyDescent="0.3">
      <c r="A301" s="349"/>
      <c r="J301" s="345"/>
      <c r="L301" s="345"/>
      <c r="M301" s="349"/>
    </row>
    <row r="302" spans="1:13" x14ac:dyDescent="0.3">
      <c r="A302" s="349"/>
      <c r="J302" s="354">
        <v>2800</v>
      </c>
      <c r="K302" s="584"/>
      <c r="L302" s="591">
        <f>K302*J302</f>
        <v>0</v>
      </c>
      <c r="M302" s="349"/>
    </row>
    <row r="303" spans="1:13" x14ac:dyDescent="0.3">
      <c r="A303" s="349"/>
      <c r="J303" s="345"/>
      <c r="L303" s="345"/>
      <c r="M303" s="349"/>
    </row>
    <row r="304" spans="1:13" x14ac:dyDescent="0.3">
      <c r="A304" s="349"/>
      <c r="J304" s="345"/>
      <c r="L304" s="345"/>
      <c r="M304" s="349"/>
    </row>
    <row r="305" spans="1:13" x14ac:dyDescent="0.3">
      <c r="A305" s="349"/>
      <c r="J305" s="345"/>
      <c r="L305" s="345"/>
      <c r="M305" s="349"/>
    </row>
    <row r="306" spans="1:13" x14ac:dyDescent="0.3">
      <c r="A306" s="349"/>
      <c r="J306" s="345"/>
      <c r="L306" s="345"/>
      <c r="M306" s="349"/>
    </row>
    <row r="307" spans="1:13" x14ac:dyDescent="0.3">
      <c r="A307" s="349"/>
      <c r="J307" s="345"/>
      <c r="L307" s="345"/>
      <c r="M307" s="349"/>
    </row>
    <row r="308" spans="1:13" x14ac:dyDescent="0.3">
      <c r="A308" s="349"/>
      <c r="J308" s="345"/>
      <c r="L308" s="345"/>
      <c r="M308" s="349"/>
    </row>
    <row r="309" spans="1:13" x14ac:dyDescent="0.3">
      <c r="A309" s="349"/>
      <c r="J309" s="345"/>
      <c r="L309" s="345"/>
      <c r="M309" s="349"/>
    </row>
    <row r="310" spans="1:13" ht="15.75" thickBot="1" x14ac:dyDescent="0.35">
      <c r="A310" s="350"/>
      <c r="B310" s="351"/>
      <c r="C310" s="351"/>
      <c r="D310" s="351"/>
      <c r="E310" s="351"/>
      <c r="F310" s="351"/>
      <c r="G310" s="351"/>
      <c r="H310" s="351"/>
      <c r="I310" s="351"/>
      <c r="J310" s="352"/>
      <c r="K310" s="357"/>
      <c r="L310" s="352"/>
      <c r="M310" s="349"/>
    </row>
    <row r="311" spans="1:13" x14ac:dyDescent="0.3">
      <c r="A311" s="346"/>
      <c r="B311" s="347"/>
      <c r="C311" s="347"/>
      <c r="D311" s="347"/>
      <c r="E311" s="347"/>
      <c r="F311" s="347"/>
      <c r="G311" s="347"/>
      <c r="H311" s="347"/>
      <c r="I311" s="347"/>
      <c r="J311" s="348"/>
      <c r="K311" s="355"/>
      <c r="L311" s="348"/>
      <c r="M311" s="349"/>
    </row>
    <row r="312" spans="1:13" x14ac:dyDescent="0.3">
      <c r="A312" s="349"/>
      <c r="J312" s="345"/>
      <c r="L312" s="345"/>
      <c r="M312" s="349"/>
    </row>
    <row r="313" spans="1:13" x14ac:dyDescent="0.3">
      <c r="A313" s="349"/>
      <c r="J313" s="345"/>
      <c r="L313" s="345"/>
      <c r="M313" s="349"/>
    </row>
    <row r="314" spans="1:13" x14ac:dyDescent="0.3">
      <c r="A314" s="349"/>
      <c r="J314" s="345"/>
      <c r="L314" s="345"/>
      <c r="M314" s="349"/>
    </row>
    <row r="315" spans="1:13" x14ac:dyDescent="0.3">
      <c r="A315" s="349"/>
      <c r="J315" s="345"/>
      <c r="L315" s="345"/>
      <c r="M315" s="349"/>
    </row>
    <row r="316" spans="1:13" x14ac:dyDescent="0.3">
      <c r="A316" s="349"/>
      <c r="J316" s="345"/>
      <c r="L316" s="345"/>
      <c r="M316" s="349"/>
    </row>
    <row r="317" spans="1:13" x14ac:dyDescent="0.3">
      <c r="A317" s="349"/>
      <c r="J317" s="585">
        <v>750</v>
      </c>
      <c r="K317" s="584"/>
      <c r="L317" s="591">
        <f>K317*J317</f>
        <v>0</v>
      </c>
      <c r="M317" s="349"/>
    </row>
    <row r="318" spans="1:13" x14ac:dyDescent="0.3">
      <c r="A318" s="349"/>
      <c r="J318" s="345"/>
      <c r="L318" s="345"/>
      <c r="M318" s="349"/>
    </row>
    <row r="319" spans="1:13" x14ac:dyDescent="0.3">
      <c r="A319" s="349"/>
      <c r="I319" s="362" t="s">
        <v>488</v>
      </c>
      <c r="J319" s="586">
        <v>140</v>
      </c>
      <c r="K319" s="584"/>
      <c r="L319" s="591">
        <f>K319*J319</f>
        <v>0</v>
      </c>
      <c r="M319" s="349"/>
    </row>
    <row r="320" spans="1:13" x14ac:dyDescent="0.3">
      <c r="A320" s="349"/>
      <c r="I320" s="362" t="s">
        <v>489</v>
      </c>
      <c r="J320" s="586">
        <v>140</v>
      </c>
      <c r="K320" s="584"/>
      <c r="L320" s="591">
        <f>K320*J320</f>
        <v>0</v>
      </c>
      <c r="M320" s="349"/>
    </row>
    <row r="321" spans="1:13" x14ac:dyDescent="0.3">
      <c r="A321" s="349"/>
      <c r="J321" s="345"/>
      <c r="L321" s="345"/>
      <c r="M321" s="349"/>
    </row>
    <row r="322" spans="1:13" x14ac:dyDescent="0.3">
      <c r="A322" s="349"/>
      <c r="J322" s="363"/>
      <c r="L322" s="345"/>
      <c r="M322" s="349"/>
    </row>
    <row r="323" spans="1:13" x14ac:dyDescent="0.3">
      <c r="A323" s="349"/>
      <c r="J323" s="345"/>
      <c r="L323" s="345"/>
      <c r="M323" s="349"/>
    </row>
    <row r="324" spans="1:13" x14ac:dyDescent="0.3">
      <c r="A324" s="349"/>
      <c r="I324" s="344" t="s">
        <v>490</v>
      </c>
      <c r="J324" s="586">
        <v>50</v>
      </c>
      <c r="K324" s="584"/>
      <c r="L324" s="591">
        <f>K324*J324</f>
        <v>0</v>
      </c>
      <c r="M324" s="349"/>
    </row>
    <row r="325" spans="1:13" x14ac:dyDescent="0.3">
      <c r="A325" s="349"/>
      <c r="J325" s="345"/>
      <c r="L325" s="345"/>
      <c r="M325" s="349"/>
    </row>
    <row r="326" spans="1:13" x14ac:dyDescent="0.3">
      <c r="A326" s="349"/>
      <c r="J326" s="345"/>
      <c r="L326" s="345"/>
      <c r="M326" s="349"/>
    </row>
    <row r="327" spans="1:13" x14ac:dyDescent="0.3">
      <c r="A327" s="349"/>
      <c r="J327" s="345"/>
      <c r="L327" s="345"/>
      <c r="M327" s="349"/>
    </row>
    <row r="328" spans="1:13" x14ac:dyDescent="0.3">
      <c r="A328" s="349"/>
      <c r="J328" s="345"/>
      <c r="L328" s="345"/>
      <c r="M328" s="349"/>
    </row>
    <row r="329" spans="1:13" x14ac:dyDescent="0.3">
      <c r="A329" s="349"/>
      <c r="J329" s="345"/>
      <c r="L329" s="345"/>
      <c r="M329" s="349"/>
    </row>
    <row r="330" spans="1:13" x14ac:dyDescent="0.3">
      <c r="A330" s="349"/>
      <c r="J330" s="345"/>
      <c r="L330" s="345"/>
      <c r="M330" s="349"/>
    </row>
    <row r="331" spans="1:13" x14ac:dyDescent="0.3">
      <c r="A331" s="349"/>
      <c r="J331" s="345"/>
      <c r="L331" s="345"/>
      <c r="M331" s="349"/>
    </row>
    <row r="332" spans="1:13" ht="15.75" thickBot="1" x14ac:dyDescent="0.35">
      <c r="A332" s="350"/>
      <c r="B332" s="351"/>
      <c r="C332" s="351"/>
      <c r="D332" s="351"/>
      <c r="E332" s="351"/>
      <c r="F332" s="351"/>
      <c r="G332" s="351"/>
      <c r="H332" s="351"/>
      <c r="I332" s="351"/>
      <c r="J332" s="352"/>
      <c r="K332" s="357"/>
      <c r="L332" s="352"/>
      <c r="M332" s="349"/>
    </row>
    <row r="333" spans="1:13" x14ac:dyDescent="0.3">
      <c r="A333" s="346"/>
      <c r="B333" s="347"/>
      <c r="C333" s="347"/>
      <c r="D333" s="347"/>
      <c r="E333" s="347"/>
      <c r="F333" s="347"/>
      <c r="G333" s="347"/>
      <c r="H333" s="347"/>
      <c r="I333" s="347"/>
      <c r="J333" s="348"/>
      <c r="K333" s="355"/>
      <c r="L333" s="348"/>
      <c r="M333" s="349"/>
    </row>
    <row r="334" spans="1:13" x14ac:dyDescent="0.3">
      <c r="A334" s="349"/>
      <c r="J334" s="345"/>
      <c r="L334" s="345"/>
      <c r="M334" s="349"/>
    </row>
    <row r="335" spans="1:13" x14ac:dyDescent="0.3">
      <c r="A335" s="349"/>
      <c r="J335" s="345"/>
      <c r="L335" s="345"/>
      <c r="M335" s="349"/>
    </row>
    <row r="336" spans="1:13" x14ac:dyDescent="0.3">
      <c r="A336" s="349"/>
      <c r="J336" s="345"/>
      <c r="L336" s="345"/>
      <c r="M336" s="349"/>
    </row>
    <row r="337" spans="1:13" x14ac:dyDescent="0.3">
      <c r="A337" s="349"/>
      <c r="J337" s="586">
        <v>1560</v>
      </c>
      <c r="K337" s="584"/>
      <c r="L337" s="591">
        <f>K337*J337</f>
        <v>0</v>
      </c>
      <c r="M337" s="349"/>
    </row>
    <row r="338" spans="1:13" x14ac:dyDescent="0.3">
      <c r="A338" s="349"/>
      <c r="J338" s="345"/>
      <c r="L338" s="345"/>
      <c r="M338" s="349"/>
    </row>
    <row r="339" spans="1:13" x14ac:dyDescent="0.3">
      <c r="A339" s="349"/>
      <c r="J339" s="345"/>
      <c r="L339" s="345"/>
      <c r="M339" s="349"/>
    </row>
    <row r="340" spans="1:13" x14ac:dyDescent="0.3">
      <c r="A340" s="349"/>
      <c r="J340" s="345"/>
      <c r="L340" s="345"/>
      <c r="M340" s="349"/>
    </row>
    <row r="341" spans="1:13" x14ac:dyDescent="0.3">
      <c r="A341" s="349"/>
      <c r="J341" s="345"/>
      <c r="L341" s="345"/>
      <c r="M341" s="349"/>
    </row>
    <row r="342" spans="1:13" x14ac:dyDescent="0.3">
      <c r="A342" s="349"/>
      <c r="J342" s="345"/>
      <c r="L342" s="345"/>
      <c r="M342" s="349"/>
    </row>
    <row r="343" spans="1:13" x14ac:dyDescent="0.3">
      <c r="A343" s="349"/>
      <c r="J343" s="345"/>
      <c r="L343" s="345"/>
      <c r="M343" s="349"/>
    </row>
    <row r="344" spans="1:13" x14ac:dyDescent="0.3">
      <c r="A344" s="349"/>
      <c r="J344" s="345"/>
      <c r="L344" s="345"/>
      <c r="M344" s="349"/>
    </row>
    <row r="345" spans="1:13" x14ac:dyDescent="0.3">
      <c r="A345" s="349"/>
      <c r="J345" s="345"/>
      <c r="L345" s="345"/>
      <c r="M345" s="349"/>
    </row>
    <row r="346" spans="1:13" x14ac:dyDescent="0.3">
      <c r="A346" s="349"/>
      <c r="J346" s="345"/>
      <c r="L346" s="345"/>
      <c r="M346" s="349"/>
    </row>
    <row r="347" spans="1:13" x14ac:dyDescent="0.3">
      <c r="A347" s="349"/>
      <c r="J347" s="345"/>
      <c r="L347" s="345"/>
      <c r="M347" s="349"/>
    </row>
    <row r="348" spans="1:13" x14ac:dyDescent="0.3">
      <c r="A348" s="349"/>
      <c r="J348" s="345"/>
      <c r="L348" s="345"/>
      <c r="M348" s="349"/>
    </row>
    <row r="349" spans="1:13" x14ac:dyDescent="0.3">
      <c r="A349" s="349"/>
      <c r="J349" s="586">
        <v>3240</v>
      </c>
      <c r="K349" s="584"/>
      <c r="L349" s="591">
        <f>K349*J349</f>
        <v>0</v>
      </c>
      <c r="M349" s="349"/>
    </row>
    <row r="350" spans="1:13" x14ac:dyDescent="0.3">
      <c r="A350" s="349"/>
      <c r="J350" s="345"/>
      <c r="L350" s="345"/>
      <c r="M350" s="349"/>
    </row>
    <row r="351" spans="1:13" x14ac:dyDescent="0.3">
      <c r="A351" s="349"/>
      <c r="J351" s="345"/>
      <c r="L351" s="345"/>
      <c r="M351" s="349"/>
    </row>
    <row r="352" spans="1:13" x14ac:dyDescent="0.3">
      <c r="A352" s="349"/>
      <c r="J352" s="345"/>
      <c r="L352" s="345"/>
      <c r="M352" s="349"/>
    </row>
    <row r="353" spans="1:13" x14ac:dyDescent="0.3">
      <c r="A353" s="349"/>
      <c r="J353" s="345"/>
      <c r="L353" s="345"/>
      <c r="M353" s="349"/>
    </row>
    <row r="354" spans="1:13" x14ac:dyDescent="0.3">
      <c r="A354" s="349"/>
      <c r="J354" s="345"/>
      <c r="L354" s="345"/>
      <c r="M354" s="349"/>
    </row>
    <row r="355" spans="1:13" x14ac:dyDescent="0.3">
      <c r="A355" s="349"/>
      <c r="J355" s="345"/>
      <c r="L355" s="345"/>
      <c r="M355" s="349"/>
    </row>
    <row r="356" spans="1:13" x14ac:dyDescent="0.3">
      <c r="A356" s="349"/>
      <c r="J356" s="345"/>
      <c r="L356" s="345"/>
      <c r="M356" s="349"/>
    </row>
    <row r="357" spans="1:13" x14ac:dyDescent="0.3">
      <c r="A357" s="349"/>
      <c r="J357" s="345"/>
      <c r="L357" s="345"/>
      <c r="M357" s="349"/>
    </row>
    <row r="358" spans="1:13" x14ac:dyDescent="0.3">
      <c r="A358" s="349"/>
      <c r="J358" s="345"/>
      <c r="L358" s="345"/>
      <c r="M358" s="349"/>
    </row>
    <row r="359" spans="1:13" x14ac:dyDescent="0.3">
      <c r="A359" s="349"/>
      <c r="J359" s="345"/>
      <c r="L359" s="345"/>
      <c r="M359" s="349"/>
    </row>
    <row r="360" spans="1:13" x14ac:dyDescent="0.3">
      <c r="A360" s="349"/>
      <c r="J360" s="345"/>
      <c r="L360" s="345"/>
      <c r="M360" s="349"/>
    </row>
    <row r="361" spans="1:13" x14ac:dyDescent="0.3">
      <c r="A361" s="349"/>
      <c r="J361" s="345"/>
      <c r="L361" s="345"/>
      <c r="M361" s="349"/>
    </row>
    <row r="362" spans="1:13" x14ac:dyDescent="0.3">
      <c r="A362" s="349"/>
      <c r="J362" s="345"/>
      <c r="L362" s="345"/>
      <c r="M362" s="349"/>
    </row>
    <row r="363" spans="1:13" x14ac:dyDescent="0.3">
      <c r="A363" s="349"/>
      <c r="J363" s="345"/>
      <c r="L363" s="345"/>
      <c r="M363" s="349"/>
    </row>
    <row r="364" spans="1:13" x14ac:dyDescent="0.3">
      <c r="A364" s="349"/>
      <c r="J364" s="586">
        <v>2820</v>
      </c>
      <c r="K364" s="584"/>
      <c r="L364" s="591">
        <f>K364*J364</f>
        <v>0</v>
      </c>
      <c r="M364" s="349"/>
    </row>
    <row r="365" spans="1:13" x14ac:dyDescent="0.3">
      <c r="A365" s="349"/>
      <c r="J365" s="345"/>
      <c r="L365" s="345"/>
      <c r="M365" s="349"/>
    </row>
    <row r="366" spans="1:13" x14ac:dyDescent="0.3">
      <c r="A366" s="349"/>
      <c r="J366" s="345"/>
      <c r="L366" s="345"/>
      <c r="M366" s="349"/>
    </row>
    <row r="367" spans="1:13" x14ac:dyDescent="0.3">
      <c r="A367" s="349"/>
      <c r="J367" s="345"/>
      <c r="L367" s="345"/>
      <c r="M367" s="349"/>
    </row>
    <row r="368" spans="1:13" x14ac:dyDescent="0.3">
      <c r="A368" s="349"/>
      <c r="J368" s="345"/>
      <c r="L368" s="345"/>
      <c r="M368" s="349"/>
    </row>
    <row r="369" spans="1:13" x14ac:dyDescent="0.3">
      <c r="A369" s="349"/>
      <c r="J369" s="345"/>
      <c r="L369" s="345"/>
      <c r="M369" s="349"/>
    </row>
    <row r="370" spans="1:13" x14ac:dyDescent="0.3">
      <c r="A370" s="349"/>
      <c r="J370" s="345"/>
      <c r="L370" s="345"/>
      <c r="M370" s="349"/>
    </row>
    <row r="371" spans="1:13" x14ac:dyDescent="0.3">
      <c r="A371" s="349"/>
      <c r="J371" s="345"/>
      <c r="L371" s="345"/>
      <c r="M371" s="349"/>
    </row>
    <row r="372" spans="1:13" x14ac:dyDescent="0.3">
      <c r="A372" s="349"/>
      <c r="J372" s="345"/>
      <c r="L372" s="345"/>
      <c r="M372" s="349"/>
    </row>
    <row r="373" spans="1:13" x14ac:dyDescent="0.3">
      <c r="A373" s="349"/>
      <c r="J373" s="345"/>
      <c r="L373" s="345"/>
      <c r="M373" s="349"/>
    </row>
    <row r="374" spans="1:13" x14ac:dyDescent="0.3">
      <c r="A374" s="349"/>
      <c r="J374" s="345"/>
      <c r="L374" s="345"/>
      <c r="M374" s="349"/>
    </row>
    <row r="375" spans="1:13" ht="15.75" thickBot="1" x14ac:dyDescent="0.35">
      <c r="A375" s="350"/>
      <c r="B375" s="351"/>
      <c r="C375" s="351"/>
      <c r="D375" s="351"/>
      <c r="E375" s="351"/>
      <c r="F375" s="351"/>
      <c r="G375" s="351"/>
      <c r="H375" s="351"/>
      <c r="I375" s="351"/>
      <c r="J375" s="352"/>
      <c r="K375" s="357"/>
      <c r="L375" s="352"/>
      <c r="M375" s="349"/>
    </row>
  </sheetData>
  <mergeCells count="17">
    <mergeCell ref="G13:H13"/>
    <mergeCell ref="G14:H14"/>
    <mergeCell ref="G15:H15"/>
    <mergeCell ref="G16:H16"/>
    <mergeCell ref="G17:H17"/>
    <mergeCell ref="B19:E19"/>
    <mergeCell ref="B14:E14"/>
    <mergeCell ref="B16:E16"/>
    <mergeCell ref="B17:E17"/>
    <mergeCell ref="B13:E13"/>
    <mergeCell ref="B15:E15"/>
    <mergeCell ref="B18:E18"/>
    <mergeCell ref="A10:L10"/>
    <mergeCell ref="H11:L11"/>
    <mergeCell ref="B11:F11"/>
    <mergeCell ref="B12:F12"/>
    <mergeCell ref="G12:L12"/>
  </mergeCells>
  <printOptions horizontalCentered="1"/>
  <pageMargins left="0.15" right="0.11" top="0.52" bottom="0.31" header="0.12" footer="0.12"/>
  <pageSetup scale="66" orientation="portrait" r:id="rId1"/>
  <rowBreaks count="4" manualBreakCount="4">
    <brk id="81" max="16383" man="1"/>
    <brk id="156" max="16383" man="1"/>
    <brk id="222" max="16383" man="1"/>
    <brk id="29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6B13D-7F8C-4956-B687-5F266C17BDDC}">
  <sheetPr>
    <pageSetUpPr fitToPage="1"/>
  </sheetPr>
  <dimension ref="A1:S182"/>
  <sheetViews>
    <sheetView showGridLines="0" zoomScaleNormal="100" zoomScaleSheetLayoutView="100" workbookViewId="0">
      <selection activeCell="W37" sqref="W37"/>
    </sheetView>
  </sheetViews>
  <sheetFormatPr defaultColWidth="9.140625" defaultRowHeight="12" customHeight="1" x14ac:dyDescent="0.3"/>
  <cols>
    <col min="1" max="1" width="11.42578125" style="20" customWidth="1"/>
    <col min="2" max="3" width="16.42578125" style="21" customWidth="1"/>
    <col min="4" max="4" width="5.42578125" style="21" customWidth="1"/>
    <col min="5" max="15" width="4.42578125" style="21" customWidth="1"/>
    <col min="16" max="18" width="11.42578125" style="21" customWidth="1"/>
    <col min="19" max="19" width="2.42578125" style="21" customWidth="1"/>
    <col min="20" max="16384" width="9.140625" style="21"/>
  </cols>
  <sheetData>
    <row r="1" spans="1:19" ht="12" customHeight="1" thickBot="1" x14ac:dyDescent="0.35"/>
    <row r="2" spans="1:19" s="31" customFormat="1" ht="12" customHeight="1" thickTop="1" x14ac:dyDescent="0.2">
      <c r="A2" s="22" t="s">
        <v>311</v>
      </c>
      <c r="B2" s="23"/>
      <c r="C2" s="23"/>
      <c r="D2" s="23"/>
      <c r="E2" s="24"/>
      <c r="F2" s="24"/>
      <c r="G2" s="24"/>
      <c r="H2" s="24"/>
      <c r="I2" s="25"/>
      <c r="J2" s="25"/>
      <c r="K2" s="26"/>
      <c r="L2" s="27"/>
      <c r="M2" s="27"/>
      <c r="N2" s="28"/>
      <c r="O2" s="29"/>
      <c r="P2" s="29"/>
      <c r="Q2" s="29"/>
      <c r="R2" s="30" t="s">
        <v>310</v>
      </c>
      <c r="S2" s="332"/>
    </row>
    <row r="3" spans="1:19" s="31" customFormat="1" ht="12" customHeight="1" x14ac:dyDescent="0.2">
      <c r="A3" s="333" t="s">
        <v>0</v>
      </c>
      <c r="B3" s="32"/>
      <c r="C3" s="32"/>
      <c r="D3" s="32"/>
      <c r="E3" s="34"/>
      <c r="F3" s="34"/>
      <c r="G3" s="35"/>
      <c r="H3" s="36"/>
      <c r="I3" s="36"/>
      <c r="J3" s="36"/>
      <c r="K3" s="36"/>
      <c r="L3" s="36"/>
      <c r="M3" s="36"/>
      <c r="N3" s="36"/>
      <c r="O3" s="36"/>
      <c r="P3" s="36"/>
      <c r="Q3" s="36"/>
      <c r="R3" s="37"/>
      <c r="S3" s="332"/>
    </row>
    <row r="4" spans="1:19" s="31" customFormat="1" ht="12" customHeight="1" x14ac:dyDescent="0.2">
      <c r="A4" s="38" t="s">
        <v>1</v>
      </c>
      <c r="B4" s="39"/>
      <c r="C4" s="32"/>
      <c r="D4" s="840"/>
      <c r="E4" s="840"/>
      <c r="F4" s="840"/>
      <c r="G4" s="840"/>
      <c r="H4" s="840"/>
      <c r="I4" s="840"/>
      <c r="J4" s="840"/>
      <c r="K4" s="840"/>
      <c r="L4" s="840"/>
      <c r="M4" s="840"/>
      <c r="N4" s="840"/>
      <c r="O4" s="36"/>
      <c r="P4" s="36"/>
      <c r="Q4" s="36"/>
      <c r="R4" s="37"/>
      <c r="S4" s="332"/>
    </row>
    <row r="5" spans="1:19" s="31" customFormat="1" ht="12" customHeight="1" x14ac:dyDescent="0.2">
      <c r="A5" s="42" t="s">
        <v>2</v>
      </c>
      <c r="B5" s="43"/>
      <c r="C5" s="43"/>
      <c r="D5" s="840"/>
      <c r="E5" s="840"/>
      <c r="F5" s="840"/>
      <c r="G5" s="840"/>
      <c r="H5" s="840"/>
      <c r="I5" s="840"/>
      <c r="J5" s="840"/>
      <c r="K5" s="840"/>
      <c r="L5" s="840"/>
      <c r="M5" s="840"/>
      <c r="N5" s="840"/>
      <c r="O5" s="44"/>
      <c r="P5" s="44"/>
      <c r="Q5" s="44"/>
      <c r="R5" s="37"/>
      <c r="S5" s="332"/>
    </row>
    <row r="6" spans="1:19" s="31" customFormat="1" ht="12" customHeight="1" x14ac:dyDescent="0.2">
      <c r="A6" s="38" t="s">
        <v>3</v>
      </c>
      <c r="B6" s="43"/>
      <c r="C6" s="43"/>
      <c r="D6" s="840"/>
      <c r="E6" s="840"/>
      <c r="F6" s="840"/>
      <c r="G6" s="840"/>
      <c r="H6" s="840"/>
      <c r="I6" s="840"/>
      <c r="J6" s="840"/>
      <c r="K6" s="840"/>
      <c r="L6" s="840"/>
      <c r="M6" s="840"/>
      <c r="N6" s="840"/>
      <c r="O6" s="44"/>
      <c r="P6" s="44"/>
      <c r="Q6" s="44"/>
      <c r="R6" s="45"/>
      <c r="S6" s="332"/>
    </row>
    <row r="7" spans="1:19" s="31" customFormat="1" ht="12" customHeight="1" x14ac:dyDescent="0.2">
      <c r="A7" s="38" t="s">
        <v>4</v>
      </c>
      <c r="B7" s="46"/>
      <c r="C7" s="36"/>
      <c r="D7" s="840"/>
      <c r="E7" s="840"/>
      <c r="F7" s="840"/>
      <c r="G7" s="840"/>
      <c r="H7" s="840"/>
      <c r="I7" s="840"/>
      <c r="J7" s="840"/>
      <c r="K7" s="840"/>
      <c r="L7" s="840"/>
      <c r="M7" s="840"/>
      <c r="N7" s="840"/>
      <c r="O7" s="47"/>
      <c r="P7" s="47"/>
      <c r="Q7" s="47"/>
      <c r="R7" s="48"/>
      <c r="S7" s="332"/>
    </row>
    <row r="8" spans="1:19" s="49" customFormat="1" ht="12" customHeight="1" thickBot="1" x14ac:dyDescent="0.25">
      <c r="A8" s="841" t="s">
        <v>207</v>
      </c>
      <c r="B8" s="842"/>
      <c r="C8" s="842"/>
      <c r="D8" s="842"/>
      <c r="E8" s="842"/>
      <c r="F8" s="842"/>
      <c r="G8" s="842"/>
      <c r="H8" s="842"/>
      <c r="I8" s="842"/>
      <c r="J8" s="842"/>
      <c r="K8" s="842"/>
      <c r="L8" s="842"/>
      <c r="M8" s="842"/>
      <c r="N8" s="842"/>
      <c r="O8" s="842"/>
      <c r="P8" s="842"/>
      <c r="Q8" s="842"/>
      <c r="R8" s="843"/>
    </row>
    <row r="9" spans="1:19" s="49" customFormat="1" ht="12" customHeight="1" thickTop="1" x14ac:dyDescent="0.2">
      <c r="A9" s="18" t="s">
        <v>6</v>
      </c>
      <c r="B9" s="844"/>
      <c r="C9" s="844"/>
      <c r="D9" s="844"/>
      <c r="E9" s="844"/>
      <c r="F9" s="844"/>
      <c r="G9" s="844"/>
      <c r="H9" s="845" t="s">
        <v>7</v>
      </c>
      <c r="I9" s="831"/>
      <c r="J9" s="844"/>
      <c r="K9" s="835"/>
      <c r="L9" s="835"/>
      <c r="M9" s="835"/>
      <c r="N9" s="835"/>
      <c r="O9" s="835"/>
      <c r="P9" s="835"/>
      <c r="Q9" s="835"/>
      <c r="R9" s="835"/>
    </row>
    <row r="10" spans="1:19" s="49" customFormat="1" ht="12" customHeight="1" x14ac:dyDescent="0.2">
      <c r="A10" s="690"/>
      <c r="B10" s="691"/>
      <c r="C10" s="691"/>
      <c r="D10" s="691"/>
      <c r="E10" s="691"/>
      <c r="F10" s="691"/>
      <c r="G10" s="691"/>
      <c r="H10" s="691"/>
      <c r="I10" s="691"/>
      <c r="J10" s="691"/>
      <c r="K10" s="691"/>
      <c r="L10" s="691"/>
      <c r="M10" s="691"/>
      <c r="N10" s="691"/>
      <c r="O10" s="691"/>
      <c r="P10" s="691"/>
      <c r="Q10" s="691"/>
      <c r="R10" s="692"/>
    </row>
    <row r="11" spans="1:19" s="49" customFormat="1" ht="12" customHeight="1" x14ac:dyDescent="0.2">
      <c r="A11" s="511" t="s">
        <v>8</v>
      </c>
      <c r="B11" s="837"/>
      <c r="C11" s="838"/>
      <c r="D11" s="839" t="s">
        <v>9</v>
      </c>
      <c r="E11" s="664"/>
      <c r="F11" s="664"/>
      <c r="G11" s="835"/>
      <c r="H11" s="836"/>
      <c r="I11" s="836"/>
      <c r="J11" s="836"/>
      <c r="K11" s="836"/>
      <c r="L11" s="836"/>
      <c r="M11" s="853" t="s">
        <v>10</v>
      </c>
      <c r="N11" s="854"/>
      <c r="O11" s="854"/>
      <c r="P11" s="13" t="s">
        <v>11</v>
      </c>
      <c r="Q11" s="855" t="s">
        <v>12</v>
      </c>
      <c r="R11" s="831"/>
    </row>
    <row r="12" spans="1:19" s="31" customFormat="1" ht="12" customHeight="1" x14ac:dyDescent="0.2">
      <c r="A12" s="18" t="s">
        <v>14</v>
      </c>
      <c r="B12" s="837"/>
      <c r="C12" s="838"/>
      <c r="D12" s="845" t="s">
        <v>15</v>
      </c>
      <c r="E12" s="831"/>
      <c r="F12" s="831"/>
      <c r="G12" s="828"/>
      <c r="H12" s="829"/>
      <c r="I12" s="829"/>
      <c r="J12" s="829"/>
      <c r="K12" s="829"/>
      <c r="L12" s="829"/>
      <c r="M12" s="850" t="s">
        <v>208</v>
      </c>
      <c r="N12" s="854"/>
      <c r="O12" s="854"/>
      <c r="P12" s="1" t="str">
        <f>IF(SUM('Sidas Socks'!O19:O30)=0,"",SUM('Sidas Socks'!O19:O30))</f>
        <v/>
      </c>
      <c r="Q12" s="3" t="str">
        <f>IF(SUM('Sidas Socks'!R19:R29)=0,"",(SUM('Sidas Socks'!R19:R29)))</f>
        <v/>
      </c>
      <c r="R12" s="4"/>
    </row>
    <row r="13" spans="1:19" s="31" customFormat="1" ht="12" customHeight="1" x14ac:dyDescent="0.2">
      <c r="A13" s="51" t="s">
        <v>17</v>
      </c>
      <c r="B13" s="848"/>
      <c r="C13" s="849"/>
      <c r="D13" s="834" t="s">
        <v>18</v>
      </c>
      <c r="E13" s="831"/>
      <c r="F13" s="831"/>
      <c r="G13" s="828"/>
      <c r="H13" s="829"/>
      <c r="I13" s="829"/>
      <c r="J13" s="829"/>
      <c r="K13" s="829"/>
      <c r="L13" s="829"/>
      <c r="M13" s="830" t="s">
        <v>512</v>
      </c>
      <c r="N13" s="831"/>
      <c r="O13" s="831"/>
      <c r="P13" s="1" t="str">
        <f>IF(SUM('Sidas Socks'!O31:O42)=0,"",SUM('Sidas Socks'!O31:O42))</f>
        <v/>
      </c>
      <c r="Q13" s="3" t="str">
        <f>IF(SUM('Sidas Socks'!R31:R40)=0,"",(SUM('Sidas Socks'!R31:R400)))</f>
        <v/>
      </c>
      <c r="R13" s="4"/>
    </row>
    <row r="14" spans="1:19" s="31" customFormat="1" ht="12" customHeight="1" x14ac:dyDescent="0.2">
      <c r="A14" s="18" t="s">
        <v>20</v>
      </c>
      <c r="B14" s="848"/>
      <c r="C14" s="849"/>
      <c r="D14" s="845" t="s">
        <v>21</v>
      </c>
      <c r="E14" s="831"/>
      <c r="F14" s="831"/>
      <c r="G14" s="828"/>
      <c r="H14" s="829"/>
      <c r="I14" s="829"/>
      <c r="J14" s="829"/>
      <c r="K14" s="829"/>
      <c r="L14" s="829"/>
      <c r="M14" s="830"/>
      <c r="N14" s="831"/>
      <c r="O14" s="831"/>
      <c r="P14" s="1"/>
      <c r="Q14" s="826"/>
      <c r="R14" s="827"/>
    </row>
    <row r="15" spans="1:19" s="31" customFormat="1" ht="12" customHeight="1" x14ac:dyDescent="0.2">
      <c r="A15" s="17" t="s">
        <v>23</v>
      </c>
      <c r="B15" s="832" t="s">
        <v>24</v>
      </c>
      <c r="C15" s="833"/>
      <c r="D15" s="834" t="s">
        <v>25</v>
      </c>
      <c r="E15" s="831"/>
      <c r="F15" s="831"/>
      <c r="G15" s="835"/>
      <c r="H15" s="836"/>
      <c r="I15" s="836"/>
      <c r="J15" s="836"/>
      <c r="K15" s="836"/>
      <c r="L15" s="836"/>
      <c r="M15" s="830"/>
      <c r="N15" s="831"/>
      <c r="O15" s="831"/>
      <c r="P15" s="1"/>
      <c r="Q15" s="826"/>
      <c r="R15" s="827"/>
    </row>
    <row r="16" spans="1:19" s="31" customFormat="1" ht="12" customHeight="1" x14ac:dyDescent="0.2">
      <c r="A16" s="18" t="s">
        <v>27</v>
      </c>
      <c r="B16" s="844"/>
      <c r="C16" s="835"/>
      <c r="D16" s="844"/>
      <c r="E16" s="851"/>
      <c r="F16" s="851"/>
      <c r="G16" s="835"/>
      <c r="H16" s="836"/>
      <c r="I16" s="836"/>
      <c r="J16" s="836"/>
      <c r="K16" s="836"/>
      <c r="L16" s="836"/>
      <c r="M16" s="830"/>
      <c r="N16" s="845"/>
      <c r="O16" s="845"/>
      <c r="P16" s="1"/>
      <c r="Q16" s="826"/>
      <c r="R16" s="827"/>
    </row>
    <row r="17" spans="1:18" s="31" customFormat="1" ht="12" customHeight="1" x14ac:dyDescent="0.2">
      <c r="A17" s="62"/>
      <c r="B17" s="852"/>
      <c r="C17" s="713"/>
      <c r="D17" s="844"/>
      <c r="E17" s="836"/>
      <c r="F17" s="836"/>
      <c r="G17" s="835"/>
      <c r="H17" s="836"/>
      <c r="I17" s="836"/>
      <c r="J17" s="836"/>
      <c r="K17" s="836"/>
      <c r="L17" s="836"/>
      <c r="M17" s="850" t="s">
        <v>12</v>
      </c>
      <c r="N17" s="831"/>
      <c r="O17" s="831"/>
      <c r="P17" s="2" t="str">
        <f>IF(SUM(P11:P16)=0,"",SUM(P11:P16))</f>
        <v/>
      </c>
      <c r="Q17" s="3" t="str">
        <f>IF(SUM(Q11:R16)=0,"",(SUM(Q11:R16)))</f>
        <v/>
      </c>
      <c r="R17" s="4"/>
    </row>
    <row r="18" spans="1:18" s="31" customFormat="1" ht="12" customHeight="1" x14ac:dyDescent="0.2">
      <c r="A18" s="64"/>
      <c r="B18" s="65"/>
      <c r="C18" s="66"/>
      <c r="D18" s="67"/>
      <c r="E18" s="68"/>
      <c r="F18" s="68"/>
      <c r="G18" s="69"/>
      <c r="H18" s="68"/>
      <c r="I18" s="68"/>
      <c r="J18" s="68"/>
      <c r="K18" s="68"/>
      <c r="L18" s="68"/>
      <c r="M18" s="70"/>
      <c r="N18" s="71"/>
      <c r="O18" s="71"/>
      <c r="P18" s="72"/>
      <c r="Q18" s="73"/>
      <c r="R18" s="12"/>
    </row>
    <row r="19" spans="1:18" s="31" customFormat="1" ht="12" customHeight="1" x14ac:dyDescent="0.2">
      <c r="A19" s="774" t="s">
        <v>209</v>
      </c>
      <c r="B19" s="775"/>
      <c r="C19" s="775"/>
      <c r="D19" s="775"/>
      <c r="E19" s="775"/>
      <c r="F19" s="775"/>
      <c r="G19" s="775"/>
      <c r="H19" s="775"/>
      <c r="I19" s="775"/>
      <c r="J19" s="775"/>
      <c r="K19" s="775"/>
      <c r="L19" s="775"/>
      <c r="M19" s="775"/>
      <c r="N19" s="775"/>
      <c r="O19" s="775"/>
      <c r="P19" s="775"/>
      <c r="Q19" s="775"/>
      <c r="R19" s="776"/>
    </row>
    <row r="20" spans="1:18" s="85" customFormat="1" ht="12" customHeight="1" x14ac:dyDescent="0.2">
      <c r="A20" s="846"/>
      <c r="B20" s="847"/>
      <c r="C20" s="847"/>
      <c r="D20" s="847"/>
      <c r="E20" s="847"/>
      <c r="F20" s="74" t="s">
        <v>36</v>
      </c>
      <c r="G20" s="74" t="s">
        <v>37</v>
      </c>
      <c r="H20" s="74" t="s">
        <v>87</v>
      </c>
      <c r="I20" s="74" t="s">
        <v>210</v>
      </c>
      <c r="J20" s="74" t="s">
        <v>39</v>
      </c>
      <c r="K20" s="74" t="s">
        <v>40</v>
      </c>
      <c r="L20" s="74" t="s">
        <v>211</v>
      </c>
      <c r="M20" s="131"/>
      <c r="N20" s="33"/>
      <c r="O20" s="74" t="s">
        <v>31</v>
      </c>
      <c r="P20" s="74" t="s">
        <v>42</v>
      </c>
      <c r="Q20" s="74" t="s">
        <v>43</v>
      </c>
      <c r="R20" s="334" t="s">
        <v>44</v>
      </c>
    </row>
    <row r="21" spans="1:18" s="31" customFormat="1" ht="12" customHeight="1" x14ac:dyDescent="0.2">
      <c r="A21" s="823" t="s">
        <v>212</v>
      </c>
      <c r="B21" s="824"/>
      <c r="C21" s="825"/>
      <c r="D21" s="113" t="s">
        <v>189</v>
      </c>
      <c r="E21" s="384"/>
      <c r="F21" s="98"/>
      <c r="G21" s="77"/>
      <c r="H21" s="77"/>
      <c r="I21" s="77"/>
      <c r="J21" s="77"/>
      <c r="K21" s="77"/>
      <c r="L21" s="77"/>
      <c r="M21" s="123"/>
      <c r="N21" s="123"/>
      <c r="O21" s="78" t="str">
        <f t="shared" ref="O21:O33" si="0">IF(SUM(D21:N21)=0,"",(SUM(D21:N21)))</f>
        <v/>
      </c>
      <c r="P21" s="86">
        <v>12</v>
      </c>
      <c r="Q21" s="86">
        <v>25</v>
      </c>
      <c r="R21" s="80" t="str">
        <f t="shared" ref="R21:R33" si="1">IF(O21="","",O21*P21)</f>
        <v/>
      </c>
    </row>
    <row r="22" spans="1:18" s="31" customFormat="1" ht="12" customHeight="1" x14ac:dyDescent="0.2">
      <c r="A22" s="823" t="s">
        <v>213</v>
      </c>
      <c r="B22" s="824"/>
      <c r="C22" s="825"/>
      <c r="D22" s="113" t="s">
        <v>189</v>
      </c>
      <c r="E22" s="384"/>
      <c r="F22" s="98"/>
      <c r="G22" s="77"/>
      <c r="H22" s="77"/>
      <c r="I22" s="77"/>
      <c r="J22" s="77"/>
      <c r="K22" s="77"/>
      <c r="L22" s="77"/>
      <c r="M22" s="123"/>
      <c r="N22" s="123"/>
      <c r="O22" s="78" t="str">
        <f t="shared" si="0"/>
        <v/>
      </c>
      <c r="P22" s="86">
        <v>12</v>
      </c>
      <c r="Q22" s="86">
        <v>25</v>
      </c>
      <c r="R22" s="80" t="str">
        <f t="shared" si="1"/>
        <v/>
      </c>
    </row>
    <row r="23" spans="1:18" s="31" customFormat="1" ht="12" customHeight="1" x14ac:dyDescent="0.2">
      <c r="A23" s="823" t="s">
        <v>214</v>
      </c>
      <c r="B23" s="824"/>
      <c r="C23" s="825"/>
      <c r="D23" s="113" t="s">
        <v>192</v>
      </c>
      <c r="E23" s="384"/>
      <c r="F23" s="98"/>
      <c r="G23" s="77"/>
      <c r="H23" s="77"/>
      <c r="I23" s="77"/>
      <c r="J23" s="77"/>
      <c r="K23" s="77"/>
      <c r="L23" s="77"/>
      <c r="M23" s="123"/>
      <c r="N23" s="123"/>
      <c r="O23" s="78" t="str">
        <f t="shared" si="0"/>
        <v/>
      </c>
      <c r="P23" s="86">
        <v>20</v>
      </c>
      <c r="Q23" s="86">
        <v>40</v>
      </c>
      <c r="R23" s="80" t="str">
        <f t="shared" si="1"/>
        <v/>
      </c>
    </row>
    <row r="24" spans="1:18" s="31" customFormat="1" ht="12" customHeight="1" x14ac:dyDescent="0.2">
      <c r="A24" s="823" t="s">
        <v>215</v>
      </c>
      <c r="B24" s="824"/>
      <c r="C24" s="825"/>
      <c r="D24" s="113" t="s">
        <v>192</v>
      </c>
      <c r="E24" s="384"/>
      <c r="F24" s="98"/>
      <c r="G24" s="77"/>
      <c r="H24" s="77"/>
      <c r="I24" s="77"/>
      <c r="J24" s="77"/>
      <c r="K24" s="77"/>
      <c r="L24" s="77"/>
      <c r="M24" s="123"/>
      <c r="N24" s="123"/>
      <c r="O24" s="78" t="str">
        <f t="shared" si="0"/>
        <v/>
      </c>
      <c r="P24" s="86">
        <v>20</v>
      </c>
      <c r="Q24" s="86">
        <v>40</v>
      </c>
      <c r="R24" s="80" t="str">
        <f t="shared" si="1"/>
        <v/>
      </c>
    </row>
    <row r="25" spans="1:18" s="31" customFormat="1" ht="12" customHeight="1" x14ac:dyDescent="0.2">
      <c r="A25" s="823" t="s">
        <v>493</v>
      </c>
      <c r="B25" s="824"/>
      <c r="C25" s="825"/>
      <c r="D25" s="113" t="s">
        <v>479</v>
      </c>
      <c r="E25" s="384"/>
      <c r="F25" s="98"/>
      <c r="G25" s="77"/>
      <c r="H25" s="77"/>
      <c r="I25" s="77"/>
      <c r="J25" s="77"/>
      <c r="K25" s="77"/>
      <c r="L25" s="77"/>
      <c r="M25" s="123"/>
      <c r="N25" s="123"/>
      <c r="O25" s="78" t="str">
        <f t="shared" ref="O25" si="2">IF(SUM(D25:N25)=0,"",(SUM(D25:N25)))</f>
        <v/>
      </c>
      <c r="P25" s="86">
        <v>20</v>
      </c>
      <c r="Q25" s="86">
        <v>40</v>
      </c>
      <c r="R25" s="80" t="str">
        <f t="shared" ref="R25" si="3">IF(O25="","",O25*P25)</f>
        <v/>
      </c>
    </row>
    <row r="26" spans="1:18" s="31" customFormat="1" ht="12" customHeight="1" x14ac:dyDescent="0.2">
      <c r="A26" s="823" t="s">
        <v>216</v>
      </c>
      <c r="B26" s="824"/>
      <c r="C26" s="825"/>
      <c r="D26" s="113" t="s">
        <v>192</v>
      </c>
      <c r="E26" s="384"/>
      <c r="F26" s="98"/>
      <c r="G26" s="77"/>
      <c r="H26" s="77"/>
      <c r="I26" s="77"/>
      <c r="J26" s="77"/>
      <c r="K26" s="77"/>
      <c r="L26" s="77"/>
      <c r="M26" s="123"/>
      <c r="N26" s="123"/>
      <c r="O26" s="78" t="str">
        <f t="shared" si="0"/>
        <v/>
      </c>
      <c r="P26" s="86">
        <v>24</v>
      </c>
      <c r="Q26" s="86">
        <v>45</v>
      </c>
      <c r="R26" s="80" t="str">
        <f t="shared" si="1"/>
        <v/>
      </c>
    </row>
    <row r="27" spans="1:18" s="31" customFormat="1" ht="12" customHeight="1" x14ac:dyDescent="0.2">
      <c r="A27" s="823" t="s">
        <v>217</v>
      </c>
      <c r="B27" s="824"/>
      <c r="C27" s="825"/>
      <c r="D27" s="113" t="s">
        <v>192</v>
      </c>
      <c r="E27" s="384"/>
      <c r="F27" s="98"/>
      <c r="G27" s="77"/>
      <c r="H27" s="77"/>
      <c r="I27" s="77"/>
      <c r="J27" s="77"/>
      <c r="K27" s="77"/>
      <c r="L27" s="77"/>
      <c r="M27" s="123"/>
      <c r="N27" s="123"/>
      <c r="O27" s="78" t="str">
        <f t="shared" si="0"/>
        <v/>
      </c>
      <c r="P27" s="86">
        <v>24</v>
      </c>
      <c r="Q27" s="86">
        <v>45</v>
      </c>
      <c r="R27" s="80" t="str">
        <f t="shared" si="1"/>
        <v/>
      </c>
    </row>
    <row r="28" spans="1:18" s="31" customFormat="1" ht="12" customHeight="1" x14ac:dyDescent="0.2">
      <c r="A28" s="823" t="s">
        <v>218</v>
      </c>
      <c r="B28" s="824"/>
      <c r="C28" s="825"/>
      <c r="D28" s="113" t="s">
        <v>219</v>
      </c>
      <c r="E28" s="384"/>
      <c r="F28" s="98"/>
      <c r="G28" s="77"/>
      <c r="H28" s="77"/>
      <c r="I28" s="77"/>
      <c r="J28" s="77"/>
      <c r="K28" s="77"/>
      <c r="L28" s="77"/>
      <c r="M28" s="123"/>
      <c r="N28" s="123"/>
      <c r="O28" s="78" t="str">
        <f t="shared" si="0"/>
        <v/>
      </c>
      <c r="P28" s="86">
        <v>30</v>
      </c>
      <c r="Q28" s="86">
        <v>60</v>
      </c>
      <c r="R28" s="80" t="str">
        <f t="shared" si="1"/>
        <v/>
      </c>
    </row>
    <row r="29" spans="1:18" s="31" customFormat="1" ht="12" customHeight="1" x14ac:dyDescent="0.2">
      <c r="A29" s="823" t="s">
        <v>220</v>
      </c>
      <c r="B29" s="824"/>
      <c r="C29" s="825"/>
      <c r="D29" s="113" t="s">
        <v>203</v>
      </c>
      <c r="E29" s="384"/>
      <c r="F29" s="98"/>
      <c r="G29" s="77"/>
      <c r="H29" s="77"/>
      <c r="I29" s="77"/>
      <c r="J29" s="77"/>
      <c r="K29" s="77"/>
      <c r="L29" s="77"/>
      <c r="M29" s="123"/>
      <c r="N29" s="123"/>
      <c r="O29" s="78" t="str">
        <f t="shared" si="0"/>
        <v/>
      </c>
      <c r="P29" s="86">
        <v>30</v>
      </c>
      <c r="Q29" s="86">
        <v>60</v>
      </c>
      <c r="R29" s="80" t="str">
        <f t="shared" si="1"/>
        <v/>
      </c>
    </row>
    <row r="30" spans="1:18" s="31" customFormat="1" ht="12" customHeight="1" x14ac:dyDescent="0.2">
      <c r="A30" s="369"/>
      <c r="B30" s="370"/>
      <c r="C30" s="371"/>
      <c r="D30" s="113"/>
      <c r="E30" s="384"/>
      <c r="F30" s="98"/>
      <c r="G30" s="77"/>
      <c r="H30" s="77"/>
      <c r="I30" s="77"/>
      <c r="J30" s="77"/>
      <c r="K30" s="77"/>
      <c r="L30" s="77"/>
      <c r="M30" s="123"/>
      <c r="N30" s="123"/>
      <c r="O30" s="78"/>
      <c r="P30" s="86"/>
      <c r="Q30" s="86"/>
      <c r="R30" s="80"/>
    </row>
    <row r="31" spans="1:18" s="31" customFormat="1" ht="12" customHeight="1" x14ac:dyDescent="0.2">
      <c r="A31" s="774" t="s">
        <v>505</v>
      </c>
      <c r="B31" s="775"/>
      <c r="C31" s="775"/>
      <c r="D31" s="775"/>
      <c r="E31" s="775"/>
      <c r="F31" s="775"/>
      <c r="G31" s="775"/>
      <c r="H31" s="775"/>
      <c r="I31" s="775"/>
      <c r="J31" s="775"/>
      <c r="K31" s="775"/>
      <c r="L31" s="775"/>
      <c r="M31" s="775"/>
      <c r="N31" s="775"/>
      <c r="O31" s="775"/>
      <c r="P31" s="775"/>
      <c r="Q31" s="775"/>
      <c r="R31" s="776"/>
    </row>
    <row r="32" spans="1:18" s="31" customFormat="1" ht="12" customHeight="1" x14ac:dyDescent="0.2">
      <c r="A32" s="823" t="s">
        <v>221</v>
      </c>
      <c r="B32" s="824"/>
      <c r="C32" s="825"/>
      <c r="D32" s="113" t="s">
        <v>189</v>
      </c>
      <c r="E32" s="384"/>
      <c r="F32" s="98"/>
      <c r="G32" s="77"/>
      <c r="H32" s="77"/>
      <c r="I32" s="77"/>
      <c r="J32" s="77"/>
      <c r="K32" s="77"/>
      <c r="L32" s="77"/>
      <c r="M32" s="123"/>
      <c r="N32" s="123"/>
      <c r="O32" s="78" t="str">
        <f t="shared" si="0"/>
        <v/>
      </c>
      <c r="P32" s="86">
        <v>50</v>
      </c>
      <c r="Q32" s="86">
        <v>100</v>
      </c>
      <c r="R32" s="80" t="str">
        <f t="shared" si="1"/>
        <v/>
      </c>
    </row>
    <row r="33" spans="1:18" s="31" customFormat="1" ht="12" customHeight="1" x14ac:dyDescent="0.2">
      <c r="A33" s="823" t="s">
        <v>222</v>
      </c>
      <c r="B33" s="824"/>
      <c r="C33" s="825"/>
      <c r="D33" s="113" t="s">
        <v>203</v>
      </c>
      <c r="E33" s="384"/>
      <c r="F33" s="98"/>
      <c r="G33" s="77"/>
      <c r="H33" s="77"/>
      <c r="I33" s="77"/>
      <c r="J33" s="77"/>
      <c r="K33" s="77"/>
      <c r="L33" s="77"/>
      <c r="M33" s="123"/>
      <c r="N33" s="123"/>
      <c r="O33" s="78" t="str">
        <f t="shared" si="0"/>
        <v/>
      </c>
      <c r="P33" s="86">
        <v>50</v>
      </c>
      <c r="Q33" s="86">
        <v>100</v>
      </c>
      <c r="R33" s="80" t="str">
        <f t="shared" si="1"/>
        <v/>
      </c>
    </row>
    <row r="34" spans="1:18" s="31" customFormat="1" ht="12" customHeight="1" x14ac:dyDescent="0.2">
      <c r="A34" s="861"/>
      <c r="B34" s="862"/>
      <c r="C34" s="862"/>
      <c r="D34" s="862"/>
      <c r="E34" s="862"/>
      <c r="F34" s="862"/>
      <c r="G34" s="862"/>
      <c r="H34" s="862"/>
      <c r="I34" s="862"/>
      <c r="J34" s="862"/>
      <c r="K34" s="862"/>
      <c r="L34" s="862"/>
      <c r="M34" s="862"/>
      <c r="N34" s="862"/>
      <c r="O34" s="236" t="s">
        <v>31</v>
      </c>
      <c r="P34" s="236" t="s">
        <v>42</v>
      </c>
      <c r="Q34" s="236" t="s">
        <v>43</v>
      </c>
      <c r="R34" s="238" t="s">
        <v>44</v>
      </c>
    </row>
    <row r="35" spans="1:18" ht="12" customHeight="1" x14ac:dyDescent="0.3">
      <c r="A35" s="856" t="s">
        <v>281</v>
      </c>
      <c r="B35" s="856"/>
      <c r="C35" s="856"/>
      <c r="D35" s="385"/>
      <c r="E35" s="857"/>
      <c r="F35" s="857"/>
      <c r="G35" s="857"/>
      <c r="H35" s="857"/>
      <c r="I35" s="857"/>
      <c r="J35" s="857"/>
      <c r="K35" s="857"/>
      <c r="L35" s="857"/>
      <c r="M35" s="857"/>
      <c r="N35" s="858"/>
      <c r="O35" s="230" t="str">
        <f>IF(SUM(D35:M35)=0,"",(SUM(D35:M35)))</f>
        <v/>
      </c>
      <c r="P35" s="231">
        <v>136</v>
      </c>
      <c r="Q35" s="231">
        <v>250</v>
      </c>
      <c r="R35" s="243" t="str">
        <f t="shared" ref="R35:R40" si="4">IF(O35="","",O35*P35)</f>
        <v/>
      </c>
    </row>
    <row r="36" spans="1:18" ht="12" customHeight="1" x14ac:dyDescent="0.3">
      <c r="A36" s="856" t="s">
        <v>282</v>
      </c>
      <c r="B36" s="856"/>
      <c r="C36" s="856"/>
      <c r="D36" s="385"/>
      <c r="E36" s="859"/>
      <c r="F36" s="859"/>
      <c r="G36" s="859"/>
      <c r="H36" s="859"/>
      <c r="I36" s="859"/>
      <c r="J36" s="859"/>
      <c r="K36" s="859"/>
      <c r="L36" s="859"/>
      <c r="M36" s="859"/>
      <c r="N36" s="860"/>
      <c r="O36" s="230" t="str">
        <f>IF(SUM(D36:N36)=0,"",(SUM(D36:N36)))</f>
        <v/>
      </c>
      <c r="P36" s="231">
        <v>116</v>
      </c>
      <c r="Q36" s="231">
        <v>220</v>
      </c>
      <c r="R36" s="243" t="str">
        <f t="shared" si="4"/>
        <v/>
      </c>
    </row>
    <row r="37" spans="1:18" ht="12" customHeight="1" x14ac:dyDescent="0.3">
      <c r="A37" s="856" t="s">
        <v>283</v>
      </c>
      <c r="B37" s="856"/>
      <c r="C37" s="856"/>
      <c r="D37" s="385"/>
      <c r="E37" s="859"/>
      <c r="F37" s="859"/>
      <c r="G37" s="859"/>
      <c r="H37" s="859"/>
      <c r="I37" s="859"/>
      <c r="J37" s="859"/>
      <c r="K37" s="859"/>
      <c r="L37" s="859"/>
      <c r="M37" s="859"/>
      <c r="N37" s="860"/>
      <c r="O37" s="230" t="str">
        <f>IF(SUM(D37:N37)=0,"",(SUM(D37:N37)))</f>
        <v/>
      </c>
      <c r="P37" s="231">
        <v>105</v>
      </c>
      <c r="Q37" s="231">
        <v>200</v>
      </c>
      <c r="R37" s="243" t="str">
        <f t="shared" si="4"/>
        <v/>
      </c>
    </row>
    <row r="38" spans="1:18" ht="12" customHeight="1" x14ac:dyDescent="0.3">
      <c r="A38" s="856" t="s">
        <v>284</v>
      </c>
      <c r="B38" s="856"/>
      <c r="C38" s="856"/>
      <c r="D38" s="385"/>
      <c r="E38" s="859"/>
      <c r="F38" s="859"/>
      <c r="G38" s="859"/>
      <c r="H38" s="859"/>
      <c r="I38" s="859"/>
      <c r="J38" s="859"/>
      <c r="K38" s="859"/>
      <c r="L38" s="859"/>
      <c r="M38" s="859"/>
      <c r="N38" s="860"/>
      <c r="O38" s="230" t="str">
        <f>IF(SUM(D38:N38)=0,"",(SUM(D38:N38)))</f>
        <v/>
      </c>
      <c r="P38" s="231">
        <v>79</v>
      </c>
      <c r="Q38" s="231">
        <v>150</v>
      </c>
      <c r="R38" s="243" t="str">
        <f t="shared" si="4"/>
        <v/>
      </c>
    </row>
    <row r="39" spans="1:18" ht="12" customHeight="1" x14ac:dyDescent="0.3">
      <c r="A39" s="856"/>
      <c r="B39" s="856"/>
      <c r="C39" s="856"/>
      <c r="D39" s="385"/>
      <c r="E39" s="859"/>
      <c r="F39" s="859"/>
      <c r="G39" s="859"/>
      <c r="H39" s="859"/>
      <c r="I39" s="859"/>
      <c r="J39" s="859"/>
      <c r="K39" s="859"/>
      <c r="L39" s="859"/>
      <c r="M39" s="859"/>
      <c r="N39" s="860"/>
      <c r="O39" s="230" t="str">
        <f>IF(SUM(D39:N39)=0,"",(SUM(D39:N39)))</f>
        <v/>
      </c>
      <c r="P39" s="231"/>
      <c r="Q39" s="231"/>
      <c r="R39" s="243" t="str">
        <f t="shared" si="4"/>
        <v/>
      </c>
    </row>
    <row r="40" spans="1:18" ht="12" customHeight="1" x14ac:dyDescent="0.3">
      <c r="A40" s="856"/>
      <c r="B40" s="856"/>
      <c r="C40" s="856"/>
      <c r="D40" s="385"/>
      <c r="E40" s="859"/>
      <c r="F40" s="859"/>
      <c r="G40" s="859"/>
      <c r="H40" s="859"/>
      <c r="I40" s="859"/>
      <c r="J40" s="859"/>
      <c r="K40" s="859"/>
      <c r="L40" s="859"/>
      <c r="M40" s="859"/>
      <c r="N40" s="860"/>
      <c r="O40" s="230" t="str">
        <f>IF(SUM(D40:N40)=0,"",(SUM(D40:N40)))</f>
        <v/>
      </c>
      <c r="P40" s="231"/>
      <c r="Q40" s="231"/>
      <c r="R40" s="243" t="str">
        <f t="shared" si="4"/>
        <v/>
      </c>
    </row>
    <row r="161" spans="1:18" s="31" customFormat="1" ht="12" customHeight="1" x14ac:dyDescent="0.2">
      <c r="A161" s="140" t="s">
        <v>60</v>
      </c>
      <c r="B161" s="141"/>
      <c r="C161" s="141"/>
      <c r="D161" s="143" t="s">
        <v>160</v>
      </c>
      <c r="E161" s="143"/>
      <c r="F161" s="143"/>
      <c r="G161" s="143"/>
      <c r="H161" s="143"/>
      <c r="I161" s="143"/>
      <c r="J161" s="143"/>
      <c r="K161" s="143"/>
      <c r="L161" s="143"/>
      <c r="M161" s="143"/>
      <c r="N161" s="143"/>
      <c r="O161" s="143"/>
      <c r="P161" s="143"/>
      <c r="Q161" s="143" t="s">
        <v>161</v>
      </c>
      <c r="R161" s="335"/>
    </row>
    <row r="162" spans="1:18" s="85" customFormat="1" ht="12" customHeight="1" x14ac:dyDescent="0.2">
      <c r="A162" s="144"/>
      <c r="B162" s="33"/>
      <c r="C162" s="33"/>
      <c r="D162" s="131" t="s">
        <v>30</v>
      </c>
      <c r="E162" s="131"/>
      <c r="F162" s="131"/>
      <c r="G162" s="131"/>
      <c r="H162" s="131"/>
      <c r="I162" s="131"/>
      <c r="J162" s="131"/>
      <c r="K162" s="131"/>
      <c r="L162" s="131"/>
      <c r="M162" s="131"/>
      <c r="N162" s="33"/>
      <c r="O162" s="131" t="s">
        <v>31</v>
      </c>
      <c r="P162" s="131" t="s">
        <v>42</v>
      </c>
      <c r="Q162" s="131" t="s">
        <v>43</v>
      </c>
      <c r="R162" s="132" t="s">
        <v>44</v>
      </c>
    </row>
    <row r="163" spans="1:18" s="97" customFormat="1" ht="12" customHeight="1" x14ac:dyDescent="0.2">
      <c r="A163" s="145">
        <v>32952001</v>
      </c>
      <c r="B163" s="146" t="s">
        <v>162</v>
      </c>
      <c r="C163" s="147"/>
      <c r="D163" s="77"/>
      <c r="E163" s="148"/>
      <c r="F163" s="149"/>
      <c r="G163" s="149"/>
      <c r="H163" s="149"/>
      <c r="I163" s="149"/>
      <c r="J163" s="149"/>
      <c r="K163" s="149"/>
      <c r="L163" s="149"/>
      <c r="M163" s="149"/>
      <c r="N163" s="150" t="s">
        <v>61</v>
      </c>
      <c r="O163" s="78" t="str">
        <f t="shared" ref="O163:O167" si="5">IF(SUM(D163:N163)=0,"",(SUM(D163:N163)))</f>
        <v/>
      </c>
      <c r="P163" s="86">
        <v>176</v>
      </c>
      <c r="Q163" s="86">
        <v>335</v>
      </c>
      <c r="R163" s="80" t="str">
        <f t="shared" ref="R163:R167" si="6">IF(O163="","",O163*P163)</f>
        <v/>
      </c>
    </row>
    <row r="164" spans="1:18" s="97" customFormat="1" ht="12" customHeight="1" x14ac:dyDescent="0.2">
      <c r="A164" s="151"/>
      <c r="B164" s="146" t="s">
        <v>163</v>
      </c>
      <c r="C164" s="147"/>
      <c r="D164" s="77"/>
      <c r="E164" s="152"/>
      <c r="F164" s="153"/>
      <c r="G164" s="153"/>
      <c r="H164" s="153"/>
      <c r="I164" s="153"/>
      <c r="J164" s="153"/>
      <c r="K164" s="153"/>
      <c r="L164" s="153"/>
      <c r="M164" s="153"/>
      <c r="N164" s="154" t="s">
        <v>164</v>
      </c>
      <c r="O164" s="78" t="str">
        <f t="shared" si="5"/>
        <v/>
      </c>
      <c r="P164" s="155">
        <v>129</v>
      </c>
      <c r="Q164" s="155">
        <v>245</v>
      </c>
      <c r="R164" s="80" t="str">
        <f t="shared" si="6"/>
        <v/>
      </c>
    </row>
    <row r="165" spans="1:18" s="97" customFormat="1" ht="12" customHeight="1" x14ac:dyDescent="0.2">
      <c r="A165" s="151"/>
      <c r="B165" s="146" t="s">
        <v>163</v>
      </c>
      <c r="C165" s="147"/>
      <c r="D165" s="77"/>
      <c r="E165" s="152"/>
      <c r="F165" s="153"/>
      <c r="G165" s="153"/>
      <c r="H165" s="153"/>
      <c r="I165" s="153"/>
      <c r="J165" s="153"/>
      <c r="K165" s="153"/>
      <c r="L165" s="153"/>
      <c r="M165" s="153"/>
      <c r="N165" s="154" t="s">
        <v>164</v>
      </c>
      <c r="O165" s="78" t="str">
        <f t="shared" si="5"/>
        <v/>
      </c>
      <c r="P165" s="155">
        <v>129</v>
      </c>
      <c r="Q165" s="155">
        <v>245</v>
      </c>
      <c r="R165" s="80" t="str">
        <f t="shared" si="6"/>
        <v/>
      </c>
    </row>
    <row r="166" spans="1:18" s="97" customFormat="1" ht="12" customHeight="1" x14ac:dyDescent="0.2">
      <c r="A166" s="151">
        <v>36003901</v>
      </c>
      <c r="B166" s="146" t="s">
        <v>165</v>
      </c>
      <c r="C166" s="147"/>
      <c r="D166" s="77"/>
      <c r="E166" s="156" t="s">
        <v>166</v>
      </c>
      <c r="F166" s="153"/>
      <c r="G166" s="153"/>
      <c r="H166" s="153"/>
      <c r="I166" s="153"/>
      <c r="J166" s="153"/>
      <c r="K166" s="153"/>
      <c r="L166" s="153"/>
      <c r="M166" s="153"/>
      <c r="N166" s="154"/>
      <c r="O166" s="78" t="str">
        <f t="shared" si="5"/>
        <v/>
      </c>
      <c r="P166" s="155">
        <v>146</v>
      </c>
      <c r="Q166" s="155">
        <v>265</v>
      </c>
      <c r="R166" s="80" t="str">
        <f t="shared" si="6"/>
        <v/>
      </c>
    </row>
    <row r="167" spans="1:18" s="97" customFormat="1" ht="12" customHeight="1" x14ac:dyDescent="0.2">
      <c r="A167" s="151">
        <v>36003501</v>
      </c>
      <c r="B167" s="146" t="s">
        <v>167</v>
      </c>
      <c r="C167" s="147"/>
      <c r="D167" s="77"/>
      <c r="E167" s="157" t="s">
        <v>166</v>
      </c>
      <c r="F167" s="158"/>
      <c r="G167" s="158"/>
      <c r="H167" s="158"/>
      <c r="I167" s="158"/>
      <c r="J167" s="158"/>
      <c r="K167" s="158"/>
      <c r="L167" s="158"/>
      <c r="M167" s="158"/>
      <c r="N167" s="159"/>
      <c r="O167" s="78" t="str">
        <f t="shared" si="5"/>
        <v/>
      </c>
      <c r="P167" s="86">
        <v>146</v>
      </c>
      <c r="Q167" s="86">
        <v>265</v>
      </c>
      <c r="R167" s="80" t="str">
        <f t="shared" si="6"/>
        <v/>
      </c>
    </row>
    <row r="168" spans="1:18" s="97" customFormat="1" ht="12" customHeight="1" x14ac:dyDescent="0.2">
      <c r="A168" s="151"/>
      <c r="B168" s="146"/>
      <c r="C168" s="147"/>
      <c r="D168" s="160"/>
      <c r="E168" s="153"/>
      <c r="F168" s="153"/>
      <c r="G168" s="153"/>
      <c r="H168" s="153"/>
      <c r="I168" s="153"/>
      <c r="J168" s="153"/>
      <c r="K168" s="153"/>
      <c r="L168" s="153"/>
      <c r="M168" s="153"/>
      <c r="N168" s="153"/>
      <c r="O168" s="161"/>
      <c r="P168" s="162"/>
      <c r="Q168" s="162"/>
      <c r="R168" s="336"/>
    </row>
    <row r="169" spans="1:18" s="31" customFormat="1" ht="12" customHeight="1" x14ac:dyDescent="0.2">
      <c r="A169" s="140" t="s">
        <v>168</v>
      </c>
      <c r="B169" s="141"/>
      <c r="C169" s="141"/>
      <c r="D169" s="143" t="s">
        <v>169</v>
      </c>
      <c r="E169" s="143"/>
      <c r="F169" s="143"/>
      <c r="G169" s="143"/>
      <c r="H169" s="143"/>
      <c r="I169" s="143"/>
      <c r="J169" s="143"/>
      <c r="K169" s="143"/>
      <c r="L169" s="143"/>
      <c r="M169" s="143"/>
      <c r="N169" s="143"/>
      <c r="O169" s="143"/>
      <c r="P169" s="143"/>
      <c r="Q169" s="143" t="s">
        <v>161</v>
      </c>
      <c r="R169" s="335"/>
    </row>
    <row r="170" spans="1:18" s="97" customFormat="1" ht="12" customHeight="1" x14ac:dyDescent="0.2">
      <c r="A170" s="144"/>
      <c r="B170" s="33"/>
      <c r="C170" s="33"/>
      <c r="D170" s="131" t="s">
        <v>30</v>
      </c>
      <c r="E170" s="131"/>
      <c r="F170" s="131"/>
      <c r="G170" s="47"/>
      <c r="H170" s="47"/>
      <c r="I170" s="47"/>
      <c r="J170" s="47"/>
      <c r="K170" s="47"/>
      <c r="L170" s="47"/>
      <c r="M170" s="163"/>
      <c r="N170" s="163"/>
      <c r="O170" s="131" t="s">
        <v>31</v>
      </c>
      <c r="P170" s="131" t="s">
        <v>42</v>
      </c>
      <c r="Q170" s="131" t="s">
        <v>43</v>
      </c>
      <c r="R170" s="132" t="s">
        <v>44</v>
      </c>
    </row>
    <row r="171" spans="1:18" s="97" customFormat="1" ht="12" customHeight="1" x14ac:dyDescent="0.2">
      <c r="A171" s="151">
        <v>32951201</v>
      </c>
      <c r="B171" s="146" t="s">
        <v>170</v>
      </c>
      <c r="C171" s="147"/>
      <c r="D171" s="77"/>
      <c r="E171" s="148"/>
      <c r="F171" s="149"/>
      <c r="G171" s="149"/>
      <c r="H171" s="149"/>
      <c r="I171" s="149"/>
      <c r="J171" s="149"/>
      <c r="K171" s="149"/>
      <c r="L171" s="149"/>
      <c r="M171" s="149"/>
      <c r="N171" s="150"/>
      <c r="O171" s="78" t="str">
        <f t="shared" ref="O171:O173" si="7">IF(SUM(D171:N171)=0,"",(SUM(D171:N171)))</f>
        <v/>
      </c>
      <c r="P171" s="155">
        <v>152</v>
      </c>
      <c r="Q171" s="155">
        <v>290</v>
      </c>
      <c r="R171" s="80" t="str">
        <f t="shared" ref="R171:R173" si="8">IF(O171="","",O171*P171)</f>
        <v/>
      </c>
    </row>
    <row r="172" spans="1:18" s="97" customFormat="1" ht="12" customHeight="1" x14ac:dyDescent="0.2">
      <c r="A172" s="151"/>
      <c r="B172" s="146" t="s">
        <v>171</v>
      </c>
      <c r="C172" s="147"/>
      <c r="D172" s="77"/>
      <c r="E172" s="152"/>
      <c r="F172" s="153"/>
      <c r="G172" s="153"/>
      <c r="H172" s="153"/>
      <c r="I172" s="153"/>
      <c r="J172" s="153"/>
      <c r="K172" s="153"/>
      <c r="L172" s="153"/>
      <c r="M172" s="153"/>
      <c r="N172" s="154" t="s">
        <v>164</v>
      </c>
      <c r="O172" s="78" t="str">
        <f t="shared" si="7"/>
        <v/>
      </c>
      <c r="P172" s="86">
        <v>105</v>
      </c>
      <c r="Q172" s="86">
        <v>200</v>
      </c>
      <c r="R172" s="80" t="str">
        <f t="shared" si="8"/>
        <v/>
      </c>
    </row>
    <row r="173" spans="1:18" s="97" customFormat="1" ht="12" customHeight="1" x14ac:dyDescent="0.2">
      <c r="A173" s="151">
        <v>32951501</v>
      </c>
      <c r="B173" s="146" t="s">
        <v>172</v>
      </c>
      <c r="C173" s="147"/>
      <c r="D173" s="77"/>
      <c r="E173" s="157" t="s">
        <v>166</v>
      </c>
      <c r="F173" s="158"/>
      <c r="G173" s="158"/>
      <c r="H173" s="158"/>
      <c r="I173" s="158"/>
      <c r="J173" s="158"/>
      <c r="K173" s="158"/>
      <c r="L173" s="158"/>
      <c r="M173" s="158"/>
      <c r="N173" s="159"/>
      <c r="O173" s="78" t="str">
        <f t="shared" si="7"/>
        <v/>
      </c>
      <c r="P173" s="86">
        <v>121</v>
      </c>
      <c r="Q173" s="86">
        <v>220</v>
      </c>
      <c r="R173" s="80" t="str">
        <f t="shared" si="8"/>
        <v/>
      </c>
    </row>
    <row r="174" spans="1:18" s="97" customFormat="1" ht="12" customHeight="1" x14ac:dyDescent="0.2">
      <c r="A174" s="144"/>
      <c r="B174" s="33"/>
      <c r="C174" s="33"/>
      <c r="D174" s="131"/>
      <c r="E174" s="131"/>
      <c r="F174" s="131"/>
      <c r="G174" s="131" t="s">
        <v>36</v>
      </c>
      <c r="H174" s="131" t="s">
        <v>37</v>
      </c>
      <c r="I174" s="131" t="s">
        <v>38</v>
      </c>
      <c r="J174" s="131" t="s">
        <v>39</v>
      </c>
      <c r="K174" s="131" t="s">
        <v>40</v>
      </c>
      <c r="L174" s="131" t="s">
        <v>41</v>
      </c>
      <c r="M174" s="131"/>
      <c r="N174" s="33"/>
      <c r="O174" s="131"/>
      <c r="P174" s="131"/>
      <c r="Q174" s="131"/>
      <c r="R174" s="132"/>
    </row>
    <row r="175" spans="1:18" s="31" customFormat="1" ht="12" customHeight="1" x14ac:dyDescent="0.2">
      <c r="A175" s="164">
        <v>329509</v>
      </c>
      <c r="B175" s="43" t="s">
        <v>173</v>
      </c>
      <c r="C175" s="36"/>
      <c r="D175" s="99"/>
      <c r="E175" s="149"/>
      <c r="F175" s="150"/>
      <c r="G175" s="165"/>
      <c r="H175" s="77"/>
      <c r="I175" s="77"/>
      <c r="J175" s="77"/>
      <c r="K175" s="77"/>
      <c r="L175" s="77"/>
      <c r="M175" s="149"/>
      <c r="N175" s="150"/>
      <c r="O175" s="78" t="str">
        <f>IF(SUM(D175:N175)=0,"",(SUM(D175:N175)))</f>
        <v/>
      </c>
      <c r="P175" s="86">
        <v>40</v>
      </c>
      <c r="Q175" s="86">
        <v>75</v>
      </c>
      <c r="R175" s="80" t="str">
        <f t="shared" ref="R175:R177" si="9">IF(O175="","",O175*P175)</f>
        <v/>
      </c>
    </row>
    <row r="176" spans="1:18" s="97" customFormat="1" ht="12" customHeight="1" x14ac:dyDescent="0.2">
      <c r="A176" s="151">
        <v>32834301</v>
      </c>
      <c r="B176" s="146" t="s">
        <v>174</v>
      </c>
      <c r="C176" s="147"/>
      <c r="D176" s="108"/>
      <c r="E176" s="152"/>
      <c r="F176" s="153"/>
      <c r="G176" s="153"/>
      <c r="H176" s="153"/>
      <c r="I176" s="153"/>
      <c r="J176" s="153"/>
      <c r="K176" s="153"/>
      <c r="L176" s="153"/>
      <c r="M176" s="153"/>
      <c r="N176" s="166"/>
      <c r="O176" s="78" t="str">
        <f>IF(SUM(D176:N176)=0,"",(SUM(D176:N176)))</f>
        <v/>
      </c>
      <c r="P176" s="155">
        <v>29</v>
      </c>
      <c r="Q176" s="86">
        <v>55</v>
      </c>
      <c r="R176" s="80" t="str">
        <f t="shared" si="9"/>
        <v/>
      </c>
    </row>
    <row r="177" spans="1:18" s="97" customFormat="1" ht="12" customHeight="1" x14ac:dyDescent="0.2">
      <c r="A177" s="151">
        <v>11860101</v>
      </c>
      <c r="B177" s="146" t="s">
        <v>175</v>
      </c>
      <c r="C177" s="147"/>
      <c r="D177" s="108"/>
      <c r="E177" s="152"/>
      <c r="F177" s="153"/>
      <c r="G177" s="153"/>
      <c r="H177" s="153"/>
      <c r="I177" s="153"/>
      <c r="J177" s="153"/>
      <c r="K177" s="153"/>
      <c r="L177" s="153"/>
      <c r="M177" s="153"/>
      <c r="N177" s="166" t="s">
        <v>61</v>
      </c>
      <c r="O177" s="78" t="str">
        <f t="shared" ref="O177:O178" si="10">IF(SUM(D177:N177)=0,"",(SUM(D177:N177)))</f>
        <v/>
      </c>
      <c r="P177" s="155">
        <v>29</v>
      </c>
      <c r="Q177" s="86">
        <v>55</v>
      </c>
      <c r="R177" s="80" t="str">
        <f t="shared" si="9"/>
        <v/>
      </c>
    </row>
    <row r="178" spans="1:18" s="97" customFormat="1" ht="12" customHeight="1" x14ac:dyDescent="0.2">
      <c r="A178" s="151" t="s">
        <v>176</v>
      </c>
      <c r="B178" s="146" t="s">
        <v>177</v>
      </c>
      <c r="C178" s="147"/>
      <c r="D178" s="108"/>
      <c r="E178" s="156" t="s">
        <v>59</v>
      </c>
      <c r="F178" s="153"/>
      <c r="G178" s="153"/>
      <c r="H178" s="153"/>
      <c r="I178" s="153"/>
      <c r="J178" s="153"/>
      <c r="K178" s="153"/>
      <c r="L178" s="153"/>
      <c r="M178" s="153"/>
      <c r="N178" s="166" t="s">
        <v>61</v>
      </c>
      <c r="O178" s="78" t="str">
        <f t="shared" si="10"/>
        <v/>
      </c>
      <c r="P178" s="155">
        <v>21</v>
      </c>
      <c r="Q178" s="86">
        <v>40</v>
      </c>
      <c r="R178" s="80" t="str">
        <f>IF(O178="","",O178*P178)</f>
        <v/>
      </c>
    </row>
    <row r="179" spans="1:18" s="97" customFormat="1" ht="12" customHeight="1" x14ac:dyDescent="0.2">
      <c r="A179" s="151">
        <v>30787701</v>
      </c>
      <c r="B179" s="146" t="s">
        <v>178</v>
      </c>
      <c r="C179" s="147"/>
      <c r="D179" s="108"/>
      <c r="E179" s="156" t="s">
        <v>59</v>
      </c>
      <c r="F179" s="153"/>
      <c r="G179" s="153"/>
      <c r="H179" s="153"/>
      <c r="I179" s="153"/>
      <c r="J179" s="153"/>
      <c r="K179" s="153"/>
      <c r="L179" s="153"/>
      <c r="M179" s="153"/>
      <c r="N179" s="166"/>
      <c r="O179" s="78" t="str">
        <f t="shared" ref="O179:O180" si="11">IF(SUM(D179:N179)=0,"",(SUM(D179:N179)))</f>
        <v/>
      </c>
      <c r="P179" s="86">
        <v>8</v>
      </c>
      <c r="Q179" s="86">
        <v>15</v>
      </c>
      <c r="R179" s="80" t="str">
        <f>IF(O179="","",O179*P179)</f>
        <v/>
      </c>
    </row>
    <row r="180" spans="1:18" s="97" customFormat="1" ht="12" customHeight="1" x14ac:dyDescent="0.2">
      <c r="A180" s="151">
        <v>30920</v>
      </c>
      <c r="B180" s="146" t="s">
        <v>179</v>
      </c>
      <c r="C180" s="147"/>
      <c r="D180" s="108"/>
      <c r="E180" s="157" t="s">
        <v>59</v>
      </c>
      <c r="F180" s="158"/>
      <c r="G180" s="158"/>
      <c r="H180" s="158"/>
      <c r="I180" s="158"/>
      <c r="J180" s="158"/>
      <c r="K180" s="158"/>
      <c r="L180" s="158"/>
      <c r="M180" s="158"/>
      <c r="N180" s="167"/>
      <c r="O180" s="78" t="str">
        <f t="shared" si="11"/>
        <v/>
      </c>
      <c r="P180" s="86">
        <v>30</v>
      </c>
      <c r="Q180" s="86"/>
      <c r="R180" s="80" t="str">
        <f t="shared" ref="R180" si="12">IF(O180="","",O180*P180)</f>
        <v/>
      </c>
    </row>
    <row r="181" spans="1:18" s="97" customFormat="1" ht="12" customHeight="1" x14ac:dyDescent="0.2">
      <c r="A181" s="151"/>
      <c r="B181" s="146"/>
      <c r="C181" s="147"/>
      <c r="D181" s="160"/>
      <c r="E181" s="153"/>
      <c r="F181" s="153"/>
      <c r="G181" s="153"/>
      <c r="H181" s="153"/>
      <c r="I181" s="153"/>
      <c r="J181" s="153"/>
      <c r="K181" s="153"/>
      <c r="L181" s="153"/>
      <c r="M181" s="153"/>
      <c r="N181" s="153"/>
      <c r="O181" s="161"/>
      <c r="P181" s="162"/>
      <c r="Q181" s="162"/>
      <c r="R181" s="336"/>
    </row>
    <row r="182" spans="1:18" s="31" customFormat="1" ht="12" customHeight="1" x14ac:dyDescent="0.2">
      <c r="A182" s="140" t="s">
        <v>62</v>
      </c>
      <c r="B182" s="141"/>
      <c r="C182" s="141"/>
      <c r="D182" s="143"/>
      <c r="E182" s="143"/>
      <c r="F182" s="143"/>
      <c r="G182" s="143"/>
      <c r="H182" s="143"/>
      <c r="I182" s="143"/>
      <c r="J182" s="143"/>
      <c r="K182" s="143"/>
      <c r="L182" s="143"/>
      <c r="M182" s="143"/>
      <c r="N182" s="143"/>
      <c r="O182" s="143" t="s">
        <v>59</v>
      </c>
      <c r="P182" s="143"/>
      <c r="Q182" s="143" t="s">
        <v>161</v>
      </c>
      <c r="R182" s="335"/>
    </row>
  </sheetData>
  <sheetProtection selectLockedCells="1"/>
  <mergeCells count="61">
    <mergeCell ref="A38:C38"/>
    <mergeCell ref="A39:C39"/>
    <mergeCell ref="A40:C40"/>
    <mergeCell ref="E35:N40"/>
    <mergeCell ref="A34:N34"/>
    <mergeCell ref="A36:C36"/>
    <mergeCell ref="A37:C37"/>
    <mergeCell ref="A35:C35"/>
    <mergeCell ref="B13:C13"/>
    <mergeCell ref="D13:F13"/>
    <mergeCell ref="G13:L13"/>
    <mergeCell ref="M12:O12"/>
    <mergeCell ref="M13:O13"/>
    <mergeCell ref="G11:L11"/>
    <mergeCell ref="M11:O11"/>
    <mergeCell ref="Q11:R11"/>
    <mergeCell ref="B12:C12"/>
    <mergeCell ref="D12:F12"/>
    <mergeCell ref="G12:L12"/>
    <mergeCell ref="M16:O16"/>
    <mergeCell ref="B17:C17"/>
    <mergeCell ref="D17:F17"/>
    <mergeCell ref="G17:L17"/>
    <mergeCell ref="D14:F14"/>
    <mergeCell ref="A33:C33"/>
    <mergeCell ref="A20:E20"/>
    <mergeCell ref="A24:C24"/>
    <mergeCell ref="A26:C26"/>
    <mergeCell ref="B14:C14"/>
    <mergeCell ref="A23:C23"/>
    <mergeCell ref="A27:C27"/>
    <mergeCell ref="A28:C28"/>
    <mergeCell ref="A29:C29"/>
    <mergeCell ref="A32:C32"/>
    <mergeCell ref="A25:C25"/>
    <mergeCell ref="A31:R31"/>
    <mergeCell ref="M17:O17"/>
    <mergeCell ref="B16:C16"/>
    <mergeCell ref="D16:F16"/>
    <mergeCell ref="G16:L16"/>
    <mergeCell ref="D4:N7"/>
    <mergeCell ref="A8:R8"/>
    <mergeCell ref="B9:G9"/>
    <mergeCell ref="H9:I9"/>
    <mergeCell ref="J9:R9"/>
    <mergeCell ref="A10:G10"/>
    <mergeCell ref="H10:R10"/>
    <mergeCell ref="A19:R19"/>
    <mergeCell ref="A21:C21"/>
    <mergeCell ref="A22:C22"/>
    <mergeCell ref="Q16:R16"/>
    <mergeCell ref="G14:L14"/>
    <mergeCell ref="M14:O14"/>
    <mergeCell ref="Q14:R14"/>
    <mergeCell ref="B15:C15"/>
    <mergeCell ref="D15:F15"/>
    <mergeCell ref="G15:L15"/>
    <mergeCell ref="M15:O15"/>
    <mergeCell ref="Q15:R15"/>
    <mergeCell ref="B11:C11"/>
    <mergeCell ref="D11:F11"/>
  </mergeCells>
  <conditionalFormatting sqref="F26:L27 F32:L33">
    <cfRule type="cellIs" dxfId="75" priority="14" stopIfTrue="1" operator="greaterThan">
      <formula>0</formula>
    </cfRule>
  </conditionalFormatting>
  <conditionalFormatting sqref="F23:L23">
    <cfRule type="cellIs" dxfId="74" priority="13" stopIfTrue="1" operator="greaterThan">
      <formula>0</formula>
    </cfRule>
  </conditionalFormatting>
  <conditionalFormatting sqref="F28:L30">
    <cfRule type="cellIs" dxfId="73" priority="11" stopIfTrue="1" operator="greaterThan">
      <formula>0</formula>
    </cfRule>
  </conditionalFormatting>
  <conditionalFormatting sqref="F21:M21 F22:L22">
    <cfRule type="cellIs" dxfId="72" priority="12" stopIfTrue="1" operator="greaterThan">
      <formula>0</formula>
    </cfRule>
  </conditionalFormatting>
  <conditionalFormatting sqref="F24:L25">
    <cfRule type="cellIs" dxfId="71" priority="10" stopIfTrue="1" operator="greaterThan">
      <formula>0</formula>
    </cfRule>
  </conditionalFormatting>
  <conditionalFormatting sqref="D167">
    <cfRule type="cellIs" dxfId="70" priority="8" stopIfTrue="1" operator="greaterThan">
      <formula>0</formula>
    </cfRule>
  </conditionalFormatting>
  <conditionalFormatting sqref="D165">
    <cfRule type="cellIs" dxfId="69" priority="7" stopIfTrue="1" operator="greaterThan">
      <formula>0</formula>
    </cfRule>
  </conditionalFormatting>
  <conditionalFormatting sqref="D171 D163:D164 D168 D173">
    <cfRule type="cellIs" dxfId="68" priority="9" stopIfTrue="1" operator="greaterThan">
      <formula>0</formula>
    </cfRule>
  </conditionalFormatting>
  <conditionalFormatting sqref="D166">
    <cfRule type="cellIs" dxfId="67" priority="6" stopIfTrue="1" operator="greaterThan">
      <formula>0</formula>
    </cfRule>
  </conditionalFormatting>
  <conditionalFormatting sqref="D172">
    <cfRule type="cellIs" dxfId="66" priority="5" stopIfTrue="1" operator="greaterThan">
      <formula>0</formula>
    </cfRule>
  </conditionalFormatting>
  <conditionalFormatting sqref="D176:D178 D180:D181">
    <cfRule type="cellIs" dxfId="65" priority="4" stopIfTrue="1" operator="greaterThan">
      <formula>0</formula>
    </cfRule>
  </conditionalFormatting>
  <conditionalFormatting sqref="D175:M175">
    <cfRule type="cellIs" dxfId="64" priority="3" stopIfTrue="1" operator="greaterThan">
      <formula>0</formula>
    </cfRule>
  </conditionalFormatting>
  <conditionalFormatting sqref="D179">
    <cfRule type="cellIs" dxfId="63" priority="2" stopIfTrue="1" operator="greaterThan">
      <formula>0</formula>
    </cfRule>
  </conditionalFormatting>
  <conditionalFormatting sqref="N175">
    <cfRule type="cellIs" dxfId="62" priority="1" stopIfTrue="1" operator="greaterThan">
      <formula>0</formula>
    </cfRule>
  </conditionalFormatting>
  <hyperlinks>
    <hyperlink ref="B15" r:id="rId1" xr:uid="{282E3769-3872-481C-9204-48C4D3771017}"/>
  </hyperlinks>
  <printOptions horizontalCentered="1"/>
  <pageMargins left="0" right="0" top="0" bottom="0" header="0" footer="0.25"/>
  <pageSetup scale="79" fitToHeight="0" orientation="portrait" r:id="rId2"/>
  <headerFooter alignWithMargins="0">
    <oddFooter>&amp;C&amp;"Bookman Old Style,Bold"&amp;8&amp;K0000FF&amp;F   /   UNITED STATES   /   May 1st 2019 - Apr 30th 2020
   /   prices subject to change   /   &amp;P/&amp;N</oddFooter>
  </headerFooter>
  <ignoredErrors>
    <ignoredError sqref="O25" formula="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1D69-7AA9-4646-9701-397F0BE2BA7B}">
  <sheetPr>
    <pageSetUpPr fitToPage="1"/>
  </sheetPr>
  <dimension ref="A1:U189"/>
  <sheetViews>
    <sheetView showGridLines="0" zoomScaleNormal="100" zoomScaleSheetLayoutView="100" workbookViewId="0">
      <selection activeCell="N43" sqref="N43"/>
    </sheetView>
  </sheetViews>
  <sheetFormatPr defaultColWidth="9.140625" defaultRowHeight="12" customHeight="1" x14ac:dyDescent="0.3"/>
  <cols>
    <col min="1" max="1" width="12.42578125" style="20" customWidth="1"/>
    <col min="2" max="3" width="16.42578125" style="21" customWidth="1"/>
    <col min="4" max="5" width="2" style="21" customWidth="1"/>
    <col min="6" max="6" width="8" style="21" customWidth="1"/>
    <col min="7" max="17" width="4.42578125" style="21" customWidth="1"/>
    <col min="18" max="20" width="11.42578125" style="21" customWidth="1"/>
    <col min="21" max="21" width="2.42578125" style="21" customWidth="1"/>
    <col min="22" max="16384" width="9.140625" style="21"/>
  </cols>
  <sheetData>
    <row r="1" spans="1:21" ht="12" customHeight="1" thickBot="1" x14ac:dyDescent="0.35"/>
    <row r="2" spans="1:21" s="31" customFormat="1" ht="12" customHeight="1" thickTop="1" x14ac:dyDescent="0.2">
      <c r="A2" s="22" t="s">
        <v>311</v>
      </c>
      <c r="B2" s="23"/>
      <c r="C2" s="23"/>
      <c r="D2" s="23"/>
      <c r="E2" s="23"/>
      <c r="F2" s="23"/>
      <c r="G2" s="24"/>
      <c r="H2" s="24"/>
      <c r="I2" s="24"/>
      <c r="J2" s="24"/>
      <c r="K2" s="25"/>
      <c r="L2" s="25"/>
      <c r="M2" s="26"/>
      <c r="N2" s="27"/>
      <c r="O2" s="27"/>
      <c r="P2" s="28"/>
      <c r="Q2" s="29"/>
      <c r="R2" s="29"/>
      <c r="S2" s="29"/>
      <c r="T2" s="30" t="s">
        <v>310</v>
      </c>
      <c r="U2" s="332"/>
    </row>
    <row r="3" spans="1:21" s="31" customFormat="1" ht="12" customHeight="1" x14ac:dyDescent="0.2">
      <c r="A3" s="333" t="s">
        <v>0</v>
      </c>
      <c r="B3" s="32"/>
      <c r="C3" s="32"/>
      <c r="D3" s="32"/>
      <c r="E3" s="32"/>
      <c r="F3" s="32"/>
      <c r="G3" s="34"/>
      <c r="H3" s="34"/>
      <c r="I3" s="35"/>
      <c r="J3" s="36"/>
      <c r="K3" s="36"/>
      <c r="L3" s="36"/>
      <c r="M3" s="36"/>
      <c r="N3" s="36"/>
      <c r="O3" s="36"/>
      <c r="P3" s="36"/>
      <c r="Q3" s="36"/>
      <c r="R3" s="36"/>
      <c r="S3" s="36"/>
      <c r="T3" s="37"/>
      <c r="U3" s="332"/>
    </row>
    <row r="4" spans="1:21" s="31" customFormat="1" ht="12" customHeight="1" x14ac:dyDescent="0.2">
      <c r="A4" s="38" t="s">
        <v>1</v>
      </c>
      <c r="B4" s="39"/>
      <c r="C4" s="32"/>
      <c r="D4" s="32"/>
      <c r="E4" s="887" t="s">
        <v>180</v>
      </c>
      <c r="F4" s="888"/>
      <c r="G4" s="888"/>
      <c r="H4" s="888"/>
      <c r="I4" s="888"/>
      <c r="J4" s="888"/>
      <c r="K4" s="888"/>
      <c r="L4" s="888"/>
      <c r="M4" s="888"/>
      <c r="N4" s="888"/>
      <c r="O4" s="888"/>
      <c r="P4" s="888"/>
      <c r="Q4" s="36"/>
      <c r="R4" s="36"/>
      <c r="S4" s="36"/>
      <c r="T4" s="37"/>
      <c r="U4" s="332"/>
    </row>
    <row r="5" spans="1:21" s="31" customFormat="1" ht="12" customHeight="1" x14ac:dyDescent="0.2">
      <c r="A5" s="42" t="s">
        <v>2</v>
      </c>
      <c r="B5" s="43"/>
      <c r="C5" s="43"/>
      <c r="D5" s="43"/>
      <c r="E5" s="888"/>
      <c r="F5" s="888"/>
      <c r="G5" s="888"/>
      <c r="H5" s="888"/>
      <c r="I5" s="888"/>
      <c r="J5" s="888"/>
      <c r="K5" s="888"/>
      <c r="L5" s="888"/>
      <c r="M5" s="888"/>
      <c r="N5" s="888"/>
      <c r="O5" s="888"/>
      <c r="P5" s="888"/>
      <c r="Q5" s="44"/>
      <c r="R5" s="44"/>
      <c r="S5" s="44"/>
      <c r="T5" s="37"/>
      <c r="U5" s="332"/>
    </row>
    <row r="6" spans="1:21" s="31" customFormat="1" ht="12" customHeight="1" x14ac:dyDescent="0.2">
      <c r="A6" s="38" t="s">
        <v>3</v>
      </c>
      <c r="B6" s="43"/>
      <c r="C6" s="43"/>
      <c r="D6" s="337"/>
      <c r="E6" s="888"/>
      <c r="F6" s="888"/>
      <c r="G6" s="888"/>
      <c r="H6" s="888"/>
      <c r="I6" s="888"/>
      <c r="J6" s="888"/>
      <c r="K6" s="888"/>
      <c r="L6" s="888"/>
      <c r="M6" s="888"/>
      <c r="N6" s="888"/>
      <c r="O6" s="888"/>
      <c r="P6" s="888"/>
      <c r="Q6" s="44"/>
      <c r="R6" s="44"/>
      <c r="S6" s="44"/>
      <c r="T6" s="45"/>
      <c r="U6" s="332"/>
    </row>
    <row r="7" spans="1:21" s="31" customFormat="1" ht="12" customHeight="1" x14ac:dyDescent="0.2">
      <c r="A7" s="38" t="s">
        <v>4</v>
      </c>
      <c r="B7" s="46"/>
      <c r="C7" s="36"/>
      <c r="D7" s="36"/>
      <c r="E7" s="888"/>
      <c r="F7" s="888"/>
      <c r="G7" s="888"/>
      <c r="H7" s="888"/>
      <c r="I7" s="888"/>
      <c r="J7" s="888"/>
      <c r="K7" s="888"/>
      <c r="L7" s="888"/>
      <c r="M7" s="888"/>
      <c r="N7" s="888"/>
      <c r="O7" s="888"/>
      <c r="P7" s="888"/>
      <c r="Q7" s="47"/>
      <c r="R7" s="47"/>
      <c r="S7" s="47"/>
      <c r="T7" s="48"/>
      <c r="U7" s="332"/>
    </row>
    <row r="8" spans="1:21" s="49" customFormat="1" ht="12" customHeight="1" thickBot="1" x14ac:dyDescent="0.25">
      <c r="A8" s="841" t="s">
        <v>181</v>
      </c>
      <c r="B8" s="889"/>
      <c r="C8" s="889"/>
      <c r="D8" s="889"/>
      <c r="E8" s="889"/>
      <c r="F8" s="889"/>
      <c r="G8" s="889"/>
      <c r="H8" s="889"/>
      <c r="I8" s="889"/>
      <c r="J8" s="889"/>
      <c r="K8" s="889"/>
      <c r="L8" s="889"/>
      <c r="M8" s="889"/>
      <c r="N8" s="889"/>
      <c r="O8" s="889"/>
      <c r="P8" s="889"/>
      <c r="Q8" s="889"/>
      <c r="R8" s="889"/>
      <c r="S8" s="889"/>
      <c r="T8" s="890"/>
    </row>
    <row r="9" spans="1:21" s="49" customFormat="1" ht="12" customHeight="1" thickTop="1" x14ac:dyDescent="0.2">
      <c r="A9" s="18" t="s">
        <v>6</v>
      </c>
      <c r="B9" s="844"/>
      <c r="C9" s="844"/>
      <c r="D9" s="844"/>
      <c r="E9" s="844"/>
      <c r="F9" s="844"/>
      <c r="G9" s="844"/>
      <c r="H9" s="844"/>
      <c r="I9" s="844"/>
      <c r="J9" s="845" t="s">
        <v>7</v>
      </c>
      <c r="K9" s="831"/>
      <c r="L9" s="844"/>
      <c r="M9" s="835"/>
      <c r="N9" s="835"/>
      <c r="O9" s="835"/>
      <c r="P9" s="835"/>
      <c r="Q9" s="835"/>
      <c r="R9" s="835"/>
      <c r="S9" s="835"/>
      <c r="T9" s="835"/>
    </row>
    <row r="10" spans="1:21" s="49" customFormat="1" ht="12" customHeight="1" x14ac:dyDescent="0.2">
      <c r="A10" s="690"/>
      <c r="B10" s="691"/>
      <c r="C10" s="691"/>
      <c r="D10" s="691"/>
      <c r="E10" s="691"/>
      <c r="F10" s="691"/>
      <c r="G10" s="691"/>
      <c r="H10" s="691"/>
      <c r="I10" s="692"/>
      <c r="J10" s="690"/>
      <c r="K10" s="691"/>
      <c r="L10" s="691"/>
      <c r="M10" s="691"/>
      <c r="N10" s="691"/>
      <c r="O10" s="691"/>
      <c r="P10" s="691"/>
      <c r="Q10" s="691"/>
      <c r="R10" s="691"/>
      <c r="S10" s="691"/>
      <c r="T10" s="692"/>
    </row>
    <row r="11" spans="1:21" s="49" customFormat="1" ht="12" customHeight="1" x14ac:dyDescent="0.2">
      <c r="A11" s="51" t="s">
        <v>8</v>
      </c>
      <c r="B11" s="837"/>
      <c r="C11" s="885"/>
      <c r="D11" s="885"/>
      <c r="E11" s="886"/>
      <c r="F11" s="839" t="s">
        <v>9</v>
      </c>
      <c r="G11" s="664"/>
      <c r="H11" s="664"/>
      <c r="I11" s="835"/>
      <c r="J11" s="836"/>
      <c r="K11" s="836"/>
      <c r="L11" s="836"/>
      <c r="M11" s="836"/>
      <c r="N11" s="836"/>
      <c r="O11" s="853" t="s">
        <v>10</v>
      </c>
      <c r="P11" s="854"/>
      <c r="Q11" s="854"/>
      <c r="R11" s="13" t="s">
        <v>11</v>
      </c>
      <c r="S11" s="855" t="s">
        <v>12</v>
      </c>
      <c r="T11" s="831"/>
    </row>
    <row r="12" spans="1:21" s="31" customFormat="1" ht="12" customHeight="1" x14ac:dyDescent="0.2">
      <c r="A12" s="18" t="s">
        <v>14</v>
      </c>
      <c r="B12" s="837"/>
      <c r="C12" s="885"/>
      <c r="D12" s="885"/>
      <c r="E12" s="886"/>
      <c r="F12" s="845" t="s">
        <v>15</v>
      </c>
      <c r="G12" s="831"/>
      <c r="H12" s="831"/>
      <c r="I12" s="828"/>
      <c r="J12" s="829"/>
      <c r="K12" s="829"/>
      <c r="L12" s="829"/>
      <c r="M12" s="829"/>
      <c r="N12" s="829"/>
      <c r="O12" s="830" t="s">
        <v>182</v>
      </c>
      <c r="P12" s="831"/>
      <c r="Q12" s="831"/>
      <c r="R12" s="1" t="str">
        <f>IF(SUM('Sidas Race'!Q22:Q24)=0,"",SUM('Sidas Race'!Q22:Q24))</f>
        <v/>
      </c>
      <c r="S12" s="3" t="str">
        <f>IF(SUM('Sidas Race'!T22:T24)=0,"",(SUM('Sidas Race'!T22:T24)))</f>
        <v/>
      </c>
      <c r="T12" s="338"/>
    </row>
    <row r="13" spans="1:21" s="31" customFormat="1" ht="12" customHeight="1" x14ac:dyDescent="0.2">
      <c r="A13" s="51" t="s">
        <v>17</v>
      </c>
      <c r="B13" s="848"/>
      <c r="C13" s="881"/>
      <c r="D13" s="881"/>
      <c r="E13" s="882"/>
      <c r="F13" s="834" t="s">
        <v>18</v>
      </c>
      <c r="G13" s="831"/>
      <c r="H13" s="831"/>
      <c r="I13" s="828"/>
      <c r="J13" s="829"/>
      <c r="K13" s="829"/>
      <c r="L13" s="829"/>
      <c r="M13" s="829"/>
      <c r="N13" s="829"/>
      <c r="O13" s="830" t="s">
        <v>183</v>
      </c>
      <c r="P13" s="831"/>
      <c r="Q13" s="831"/>
      <c r="R13" s="1" t="str">
        <f>IF(SUM('Sidas Race'!Q25:Q26)=0,"",SUM('Sidas Race'!Q25:Q26))</f>
        <v/>
      </c>
      <c r="S13" s="3" t="str">
        <f>IF(SUM('Sidas Race'!T25:T26)=0,"",(SUM('Sidas Race'!T25:T4250)))</f>
        <v/>
      </c>
      <c r="T13" s="338"/>
    </row>
    <row r="14" spans="1:21" s="31" customFormat="1" ht="12" customHeight="1" x14ac:dyDescent="0.2">
      <c r="A14" s="18" t="s">
        <v>20</v>
      </c>
      <c r="B14" s="848"/>
      <c r="C14" s="881"/>
      <c r="D14" s="881"/>
      <c r="E14" s="882"/>
      <c r="F14" s="845" t="s">
        <v>21</v>
      </c>
      <c r="G14" s="831"/>
      <c r="H14" s="831"/>
      <c r="I14" s="828"/>
      <c r="J14" s="829"/>
      <c r="K14" s="829"/>
      <c r="L14" s="829"/>
      <c r="M14" s="829"/>
      <c r="N14" s="829"/>
      <c r="O14" s="830" t="s">
        <v>184</v>
      </c>
      <c r="P14" s="831"/>
      <c r="Q14" s="831"/>
      <c r="R14" s="1" t="str">
        <f>IF(SUM('Sidas Race'!Q28:Q33)=0,"",SUM('Sidas Race'!Q28:Q33))</f>
        <v/>
      </c>
      <c r="S14" s="3" t="str">
        <f>IF(SUM('Sidas Race'!T28:T33)=0,"",(SUM('Sidas Race'!T28:T33)))</f>
        <v/>
      </c>
      <c r="T14" s="338"/>
    </row>
    <row r="15" spans="1:21" s="31" customFormat="1" ht="12" customHeight="1" x14ac:dyDescent="0.2">
      <c r="A15" s="17" t="s">
        <v>23</v>
      </c>
      <c r="B15" s="883" t="s">
        <v>24</v>
      </c>
      <c r="C15" s="833"/>
      <c r="D15" s="833"/>
      <c r="E15" s="884"/>
      <c r="F15" s="834" t="s">
        <v>25</v>
      </c>
      <c r="G15" s="831"/>
      <c r="H15" s="831"/>
      <c r="I15" s="835"/>
      <c r="J15" s="836"/>
      <c r="K15" s="836"/>
      <c r="L15" s="836"/>
      <c r="M15" s="836"/>
      <c r="N15" s="836"/>
      <c r="O15" s="830" t="s">
        <v>185</v>
      </c>
      <c r="P15" s="831"/>
      <c r="Q15" s="831"/>
      <c r="R15" s="1" t="str">
        <f>IF(SUM('Sidas Race'!Q35:Q39)=0,"",SUM('Sidas Race'!Q35:Q39))</f>
        <v/>
      </c>
      <c r="S15" s="3" t="str">
        <f>IF(SUM('Sidas Race'!T35:T39)=0,"",(SUM('Sidas Race'!T35:T39)))</f>
        <v/>
      </c>
      <c r="T15" s="338"/>
    </row>
    <row r="16" spans="1:21" s="31" customFormat="1" ht="12" customHeight="1" x14ac:dyDescent="0.2">
      <c r="A16" s="18" t="s">
        <v>27</v>
      </c>
      <c r="B16" s="844"/>
      <c r="C16" s="835"/>
      <c r="D16" s="835"/>
      <c r="E16" s="835"/>
      <c r="F16" s="844"/>
      <c r="G16" s="851"/>
      <c r="H16" s="851"/>
      <c r="I16" s="835"/>
      <c r="J16" s="836"/>
      <c r="K16" s="836"/>
      <c r="L16" s="836"/>
      <c r="M16" s="836"/>
      <c r="N16" s="836"/>
      <c r="O16" s="830"/>
      <c r="P16" s="845"/>
      <c r="Q16" s="845"/>
      <c r="R16" s="1"/>
      <c r="S16" s="3"/>
      <c r="T16" s="338"/>
    </row>
    <row r="17" spans="1:20" s="31" customFormat="1" ht="12" customHeight="1" x14ac:dyDescent="0.2">
      <c r="A17" s="62"/>
      <c r="B17" s="874"/>
      <c r="C17" s="713"/>
      <c r="D17" s="713"/>
      <c r="E17" s="714"/>
      <c r="F17" s="844"/>
      <c r="G17" s="836"/>
      <c r="H17" s="836"/>
      <c r="I17" s="835"/>
      <c r="J17" s="836"/>
      <c r="K17" s="836"/>
      <c r="L17" s="836"/>
      <c r="M17" s="836"/>
      <c r="N17" s="836"/>
      <c r="O17" s="850" t="s">
        <v>12</v>
      </c>
      <c r="P17" s="831"/>
      <c r="Q17" s="831"/>
      <c r="R17" s="2" t="str">
        <f>IF(SUM(R11:R16)=0,"",SUM(R11:R16))</f>
        <v/>
      </c>
      <c r="S17" s="3" t="str">
        <f>IF(SUM(S11:T16)=0,"",(SUM(S11:T16)))</f>
        <v/>
      </c>
      <c r="T17" s="4"/>
    </row>
    <row r="18" spans="1:20" s="31" customFormat="1" ht="12" customHeight="1" x14ac:dyDescent="0.2">
      <c r="A18" s="64"/>
      <c r="B18" s="339"/>
      <c r="C18" s="66"/>
      <c r="D18" s="66"/>
      <c r="E18" s="66"/>
      <c r="F18" s="67"/>
      <c r="G18" s="68"/>
      <c r="H18" s="68"/>
      <c r="I18" s="69"/>
      <c r="J18" s="68"/>
      <c r="K18" s="68"/>
      <c r="L18" s="68"/>
      <c r="M18" s="68"/>
      <c r="N18" s="68"/>
      <c r="O18" s="70"/>
      <c r="P18" s="71"/>
      <c r="Q18" s="71"/>
      <c r="R18" s="72"/>
      <c r="S18" s="73"/>
      <c r="T18" s="12"/>
    </row>
    <row r="19" spans="1:20" s="31" customFormat="1" ht="12" customHeight="1" x14ac:dyDescent="0.2">
      <c r="A19" s="774" t="s">
        <v>186</v>
      </c>
      <c r="B19" s="775"/>
      <c r="C19" s="775"/>
      <c r="D19" s="775"/>
      <c r="E19" s="775"/>
      <c r="F19" s="775"/>
      <c r="G19" s="775"/>
      <c r="H19" s="775"/>
      <c r="I19" s="775"/>
      <c r="J19" s="775"/>
      <c r="K19" s="775"/>
      <c r="L19" s="775"/>
      <c r="M19" s="775"/>
      <c r="N19" s="775"/>
      <c r="O19" s="775"/>
      <c r="P19" s="775"/>
      <c r="Q19" s="775"/>
      <c r="R19" s="775"/>
      <c r="S19" s="775"/>
      <c r="T19" s="776"/>
    </row>
    <row r="20" spans="1:20" s="85" customFormat="1" ht="12" customHeight="1" x14ac:dyDescent="0.2">
      <c r="A20" s="144"/>
      <c r="B20" s="33"/>
      <c r="C20" s="129"/>
      <c r="D20" s="129"/>
      <c r="E20" s="129"/>
      <c r="F20" s="130"/>
      <c r="G20" s="131"/>
      <c r="H20" s="131"/>
      <c r="I20" s="131" t="s">
        <v>36</v>
      </c>
      <c r="J20" s="131" t="s">
        <v>37</v>
      </c>
      <c r="K20" s="131" t="s">
        <v>38</v>
      </c>
      <c r="L20" s="131" t="s">
        <v>39</v>
      </c>
      <c r="M20" s="131" t="s">
        <v>40</v>
      </c>
      <c r="N20" s="131" t="s">
        <v>41</v>
      </c>
      <c r="O20" s="131"/>
      <c r="P20" s="33"/>
      <c r="Q20" s="131" t="s">
        <v>31</v>
      </c>
      <c r="R20" s="131" t="s">
        <v>42</v>
      </c>
      <c r="S20" s="131" t="s">
        <v>43</v>
      </c>
      <c r="T20" s="132" t="s">
        <v>44</v>
      </c>
    </row>
    <row r="21" spans="1:20" s="85" customFormat="1" ht="12" customHeight="1" x14ac:dyDescent="0.2">
      <c r="A21" s="873" t="s">
        <v>187</v>
      </c>
      <c r="B21" s="873"/>
      <c r="C21" s="873"/>
      <c r="D21" s="873"/>
      <c r="E21" s="873"/>
      <c r="F21" s="873"/>
      <c r="G21" s="873"/>
      <c r="H21" s="873"/>
      <c r="I21" s="873"/>
      <c r="J21" s="873"/>
      <c r="K21" s="873"/>
      <c r="L21" s="873"/>
      <c r="M21" s="873"/>
      <c r="N21" s="873"/>
      <c r="O21" s="873"/>
      <c r="P21" s="873"/>
      <c r="Q21" s="873"/>
      <c r="R21" s="873"/>
      <c r="S21" s="873"/>
      <c r="T21" s="873"/>
    </row>
    <row r="22" spans="1:20" s="31" customFormat="1" ht="12" customHeight="1" x14ac:dyDescent="0.2">
      <c r="A22" s="871" t="s">
        <v>188</v>
      </c>
      <c r="B22" s="871"/>
      <c r="C22" s="871"/>
      <c r="D22" s="871"/>
      <c r="E22" s="871"/>
      <c r="F22" s="113" t="s">
        <v>189</v>
      </c>
      <c r="G22" s="875"/>
      <c r="H22" s="876"/>
      <c r="I22" s="77"/>
      <c r="J22" s="77"/>
      <c r="K22" s="77"/>
      <c r="L22" s="77"/>
      <c r="M22" s="77"/>
      <c r="N22" s="77"/>
      <c r="O22" s="863"/>
      <c r="P22" s="864"/>
      <c r="Q22" s="78" t="str">
        <f t="shared" ref="Q22:Q39" si="0">IF(SUM(F22:P22)=0,"",(SUM(F22:P22)))</f>
        <v/>
      </c>
      <c r="R22" s="86">
        <v>55</v>
      </c>
      <c r="S22" s="86">
        <v>130</v>
      </c>
      <c r="T22" s="80" t="str">
        <f t="shared" ref="T22:T39" si="1">IF(Q22="","",Q22*R22)</f>
        <v/>
      </c>
    </row>
    <row r="23" spans="1:20" s="31" customFormat="1" ht="12" customHeight="1" x14ac:dyDescent="0.2">
      <c r="A23" s="871" t="s">
        <v>190</v>
      </c>
      <c r="B23" s="871"/>
      <c r="C23" s="871"/>
      <c r="D23" s="871"/>
      <c r="E23" s="871"/>
      <c r="F23" s="113" t="s">
        <v>189</v>
      </c>
      <c r="G23" s="877"/>
      <c r="H23" s="878"/>
      <c r="I23" s="77"/>
      <c r="J23" s="77"/>
      <c r="K23" s="77"/>
      <c r="L23" s="77"/>
      <c r="M23" s="77"/>
      <c r="N23" s="77"/>
      <c r="O23" s="865"/>
      <c r="P23" s="866"/>
      <c r="Q23" s="78" t="str">
        <f t="shared" si="0"/>
        <v/>
      </c>
      <c r="R23" s="86">
        <v>45</v>
      </c>
      <c r="S23" s="86">
        <v>110</v>
      </c>
      <c r="T23" s="80" t="str">
        <f t="shared" si="1"/>
        <v/>
      </c>
    </row>
    <row r="24" spans="1:20" s="31" customFormat="1" ht="12" customHeight="1" x14ac:dyDescent="0.2">
      <c r="A24" s="871" t="s">
        <v>191</v>
      </c>
      <c r="B24" s="871"/>
      <c r="C24" s="871"/>
      <c r="D24" s="871"/>
      <c r="E24" s="871"/>
      <c r="F24" s="113" t="s">
        <v>192</v>
      </c>
      <c r="G24" s="879"/>
      <c r="H24" s="880"/>
      <c r="I24" s="77"/>
      <c r="J24" s="77"/>
      <c r="K24" s="77"/>
      <c r="L24" s="77"/>
      <c r="M24" s="77"/>
      <c r="N24" s="77"/>
      <c r="O24" s="867"/>
      <c r="P24" s="868"/>
      <c r="Q24" s="78" t="str">
        <f t="shared" si="0"/>
        <v/>
      </c>
      <c r="R24" s="86">
        <v>50</v>
      </c>
      <c r="S24" s="86">
        <v>115</v>
      </c>
      <c r="T24" s="80" t="str">
        <f t="shared" si="1"/>
        <v/>
      </c>
    </row>
    <row r="25" spans="1:20" s="31" customFormat="1" ht="12" customHeight="1" x14ac:dyDescent="0.2">
      <c r="A25" s="872" t="s">
        <v>193</v>
      </c>
      <c r="B25" s="872"/>
      <c r="C25" s="872"/>
      <c r="D25" s="872"/>
      <c r="E25" s="872"/>
      <c r="F25" s="872"/>
      <c r="G25" s="872"/>
      <c r="H25" s="872"/>
      <c r="I25" s="872"/>
      <c r="J25" s="872"/>
      <c r="K25" s="872"/>
      <c r="L25" s="872"/>
      <c r="M25" s="872"/>
      <c r="N25" s="872"/>
      <c r="O25" s="872"/>
      <c r="P25" s="872"/>
      <c r="Q25" s="872"/>
      <c r="R25" s="872"/>
      <c r="S25" s="872"/>
      <c r="T25" s="872"/>
    </row>
    <row r="26" spans="1:20" s="31" customFormat="1" ht="12" customHeight="1" x14ac:dyDescent="0.2">
      <c r="A26" s="871" t="s">
        <v>194</v>
      </c>
      <c r="B26" s="871"/>
      <c r="C26" s="871"/>
      <c r="D26" s="871"/>
      <c r="E26" s="871"/>
      <c r="F26" s="113" t="s">
        <v>192</v>
      </c>
      <c r="G26" s="869"/>
      <c r="H26" s="870"/>
      <c r="I26" s="77"/>
      <c r="J26" s="77"/>
      <c r="K26" s="77"/>
      <c r="L26" s="77"/>
      <c r="M26" s="77"/>
      <c r="N26" s="77"/>
      <c r="O26" s="785"/>
      <c r="P26" s="787"/>
      <c r="Q26" s="78" t="str">
        <f t="shared" si="0"/>
        <v/>
      </c>
      <c r="R26" s="86">
        <v>83</v>
      </c>
      <c r="S26" s="86">
        <v>190</v>
      </c>
      <c r="T26" s="80" t="str">
        <f t="shared" si="1"/>
        <v/>
      </c>
    </row>
    <row r="27" spans="1:20" s="31" customFormat="1" ht="12" customHeight="1" x14ac:dyDescent="0.2">
      <c r="A27" s="873" t="s">
        <v>195</v>
      </c>
      <c r="B27" s="873"/>
      <c r="C27" s="873"/>
      <c r="D27" s="873"/>
      <c r="E27" s="873"/>
      <c r="F27" s="873"/>
      <c r="G27" s="873"/>
      <c r="H27" s="873"/>
      <c r="I27" s="873"/>
      <c r="J27" s="873"/>
      <c r="K27" s="873"/>
      <c r="L27" s="873"/>
      <c r="M27" s="873"/>
      <c r="N27" s="873"/>
      <c r="O27" s="873"/>
      <c r="P27" s="873"/>
      <c r="Q27" s="873"/>
      <c r="R27" s="873"/>
      <c r="S27" s="873"/>
      <c r="T27" s="873"/>
    </row>
    <row r="28" spans="1:20" s="31" customFormat="1" ht="12" customHeight="1" x14ac:dyDescent="0.2">
      <c r="A28" s="871" t="s">
        <v>196</v>
      </c>
      <c r="B28" s="871"/>
      <c r="C28" s="871"/>
      <c r="D28" s="871"/>
      <c r="E28" s="871"/>
      <c r="F28" s="113" t="s">
        <v>192</v>
      </c>
      <c r="G28" s="875"/>
      <c r="H28" s="876"/>
      <c r="I28" s="77"/>
      <c r="J28" s="77"/>
      <c r="K28" s="77"/>
      <c r="L28" s="77"/>
      <c r="M28" s="77"/>
      <c r="N28" s="77"/>
      <c r="O28" s="863"/>
      <c r="P28" s="864"/>
      <c r="Q28" s="78" t="str">
        <f t="shared" si="0"/>
        <v/>
      </c>
      <c r="R28" s="86">
        <v>93</v>
      </c>
      <c r="S28" s="86">
        <v>215</v>
      </c>
      <c r="T28" s="80" t="str">
        <f t="shared" si="1"/>
        <v/>
      </c>
    </row>
    <row r="29" spans="1:20" s="31" customFormat="1" ht="12" customHeight="1" x14ac:dyDescent="0.2">
      <c r="A29" s="871" t="s">
        <v>197</v>
      </c>
      <c r="B29" s="871"/>
      <c r="C29" s="871"/>
      <c r="D29" s="871"/>
      <c r="E29" s="871"/>
      <c r="F29" s="113" t="s">
        <v>192</v>
      </c>
      <c r="G29" s="879"/>
      <c r="H29" s="880"/>
      <c r="I29" s="77"/>
      <c r="J29" s="77"/>
      <c r="K29" s="77"/>
      <c r="L29" s="77"/>
      <c r="M29" s="77"/>
      <c r="N29" s="77"/>
      <c r="O29" s="867"/>
      <c r="P29" s="868"/>
      <c r="Q29" s="78" t="str">
        <f t="shared" si="0"/>
        <v/>
      </c>
      <c r="R29" s="86">
        <v>50</v>
      </c>
      <c r="S29" s="86">
        <v>115</v>
      </c>
      <c r="T29" s="80" t="str">
        <f t="shared" si="1"/>
        <v/>
      </c>
    </row>
    <row r="30" spans="1:20" s="31" customFormat="1" ht="12" customHeight="1" x14ac:dyDescent="0.2">
      <c r="A30" s="873" t="s">
        <v>198</v>
      </c>
      <c r="B30" s="873"/>
      <c r="C30" s="873"/>
      <c r="D30" s="873"/>
      <c r="E30" s="873"/>
      <c r="F30" s="873"/>
      <c r="G30" s="873"/>
      <c r="H30" s="873"/>
      <c r="I30" s="873"/>
      <c r="J30" s="873"/>
      <c r="K30" s="873"/>
      <c r="L30" s="873"/>
      <c r="M30" s="873"/>
      <c r="N30" s="873"/>
      <c r="O30" s="873"/>
      <c r="P30" s="873"/>
      <c r="Q30" s="873"/>
      <c r="R30" s="873"/>
      <c r="S30" s="873"/>
      <c r="T30" s="873"/>
    </row>
    <row r="31" spans="1:20" s="31" customFormat="1" ht="12" customHeight="1" x14ac:dyDescent="0.2">
      <c r="A31" s="871" t="s">
        <v>199</v>
      </c>
      <c r="B31" s="871"/>
      <c r="C31" s="871"/>
      <c r="D31" s="871"/>
      <c r="E31" s="871"/>
      <c r="F31" s="113" t="s">
        <v>192</v>
      </c>
      <c r="G31" s="875"/>
      <c r="H31" s="876"/>
      <c r="I31" s="77"/>
      <c r="J31" s="77"/>
      <c r="K31" s="77"/>
      <c r="L31" s="77"/>
      <c r="M31" s="77"/>
      <c r="N31" s="77"/>
      <c r="O31" s="863"/>
      <c r="P31" s="864"/>
      <c r="Q31" s="78" t="str">
        <f t="shared" si="0"/>
        <v/>
      </c>
      <c r="R31" s="86">
        <v>55</v>
      </c>
      <c r="S31" s="86">
        <v>130</v>
      </c>
      <c r="T31" s="80" t="str">
        <f t="shared" si="1"/>
        <v/>
      </c>
    </row>
    <row r="32" spans="1:20" s="31" customFormat="1" ht="12" customHeight="1" x14ac:dyDescent="0.2">
      <c r="A32" s="871" t="s">
        <v>200</v>
      </c>
      <c r="B32" s="871"/>
      <c r="C32" s="871"/>
      <c r="D32" s="871"/>
      <c r="E32" s="871"/>
      <c r="F32" s="113" t="s">
        <v>201</v>
      </c>
      <c r="G32" s="877"/>
      <c r="H32" s="878"/>
      <c r="I32" s="77"/>
      <c r="J32" s="77"/>
      <c r="K32" s="77"/>
      <c r="L32" s="77"/>
      <c r="M32" s="77"/>
      <c r="N32" s="77"/>
      <c r="O32" s="865"/>
      <c r="P32" s="866"/>
      <c r="Q32" s="78" t="str">
        <f t="shared" si="0"/>
        <v/>
      </c>
      <c r="R32" s="86">
        <v>46</v>
      </c>
      <c r="S32" s="86">
        <v>110</v>
      </c>
      <c r="T32" s="80" t="str">
        <f t="shared" si="1"/>
        <v/>
      </c>
    </row>
    <row r="33" spans="1:20" s="31" customFormat="1" ht="12" customHeight="1" x14ac:dyDescent="0.2">
      <c r="A33" s="871" t="s">
        <v>202</v>
      </c>
      <c r="B33" s="871"/>
      <c r="C33" s="871"/>
      <c r="D33" s="871"/>
      <c r="E33" s="871"/>
      <c r="F33" s="113" t="s">
        <v>203</v>
      </c>
      <c r="G33" s="879"/>
      <c r="H33" s="880"/>
      <c r="I33" s="77"/>
      <c r="J33" s="77"/>
      <c r="K33" s="77"/>
      <c r="L33" s="77"/>
      <c r="M33" s="77"/>
      <c r="N33" s="77"/>
      <c r="O33" s="867"/>
      <c r="P33" s="868"/>
      <c r="Q33" s="78" t="str">
        <f t="shared" si="0"/>
        <v/>
      </c>
      <c r="R33" s="86">
        <v>42</v>
      </c>
      <c r="S33" s="86">
        <v>100</v>
      </c>
      <c r="T33" s="80" t="str">
        <f t="shared" si="1"/>
        <v/>
      </c>
    </row>
    <row r="34" spans="1:20" s="31" customFormat="1" ht="12" customHeight="1" x14ac:dyDescent="0.2">
      <c r="A34" s="872" t="s">
        <v>204</v>
      </c>
      <c r="B34" s="872"/>
      <c r="C34" s="872"/>
      <c r="D34" s="872"/>
      <c r="E34" s="872"/>
      <c r="F34" s="872"/>
      <c r="G34" s="872"/>
      <c r="H34" s="872"/>
      <c r="I34" s="872"/>
      <c r="J34" s="872"/>
      <c r="K34" s="872"/>
      <c r="L34" s="872"/>
      <c r="M34" s="872"/>
      <c r="N34" s="872"/>
      <c r="O34" s="872"/>
      <c r="P34" s="872"/>
      <c r="Q34" s="872"/>
      <c r="R34" s="872"/>
      <c r="S34" s="872"/>
      <c r="T34" s="872"/>
    </row>
    <row r="35" spans="1:20" s="31" customFormat="1" ht="12" customHeight="1" x14ac:dyDescent="0.2">
      <c r="A35" s="871" t="s">
        <v>53</v>
      </c>
      <c r="B35" s="871"/>
      <c r="C35" s="871"/>
      <c r="D35" s="871"/>
      <c r="E35" s="871"/>
      <c r="F35" s="113" t="s">
        <v>192</v>
      </c>
      <c r="G35" s="875"/>
      <c r="H35" s="876"/>
      <c r="I35" s="77"/>
      <c r="J35" s="77"/>
      <c r="K35" s="77"/>
      <c r="L35" s="77"/>
      <c r="M35" s="77"/>
      <c r="N35" s="77"/>
      <c r="O35" s="863"/>
      <c r="P35" s="864"/>
      <c r="Q35" s="78" t="str">
        <f t="shared" si="0"/>
        <v/>
      </c>
      <c r="R35" s="86">
        <v>40</v>
      </c>
      <c r="S35" s="86">
        <v>80</v>
      </c>
      <c r="T35" s="80" t="str">
        <f t="shared" si="1"/>
        <v/>
      </c>
    </row>
    <row r="36" spans="1:20" s="31" customFormat="1" ht="12" customHeight="1" x14ac:dyDescent="0.2">
      <c r="A36" s="871" t="s">
        <v>54</v>
      </c>
      <c r="B36" s="871"/>
      <c r="C36" s="871"/>
      <c r="D36" s="871"/>
      <c r="E36" s="871"/>
      <c r="F36" s="113" t="s">
        <v>189</v>
      </c>
      <c r="G36" s="877"/>
      <c r="H36" s="878"/>
      <c r="I36" s="77"/>
      <c r="J36" s="77"/>
      <c r="K36" s="77"/>
      <c r="L36" s="77"/>
      <c r="M36" s="77"/>
      <c r="N36" s="77"/>
      <c r="O36" s="865"/>
      <c r="P36" s="866"/>
      <c r="Q36" s="78" t="str">
        <f t="shared" si="0"/>
        <v/>
      </c>
      <c r="R36" s="86">
        <v>40</v>
      </c>
      <c r="S36" s="86">
        <v>80</v>
      </c>
      <c r="T36" s="80" t="str">
        <f t="shared" si="1"/>
        <v/>
      </c>
    </row>
    <row r="37" spans="1:20" s="31" customFormat="1" ht="12" customHeight="1" x14ac:dyDescent="0.2">
      <c r="A37" s="871" t="s">
        <v>55</v>
      </c>
      <c r="B37" s="871"/>
      <c r="C37" s="871"/>
      <c r="D37" s="871"/>
      <c r="E37" s="871"/>
      <c r="F37" s="113" t="s">
        <v>203</v>
      </c>
      <c r="G37" s="879"/>
      <c r="H37" s="880"/>
      <c r="I37" s="77"/>
      <c r="J37" s="77"/>
      <c r="K37" s="77"/>
      <c r="L37" s="77"/>
      <c r="M37" s="77"/>
      <c r="N37" s="77"/>
      <c r="O37" s="867"/>
      <c r="P37" s="868"/>
      <c r="Q37" s="78" t="str">
        <f t="shared" si="0"/>
        <v/>
      </c>
      <c r="R37" s="86">
        <v>30</v>
      </c>
      <c r="S37" s="86">
        <v>60</v>
      </c>
      <c r="T37" s="80" t="str">
        <f t="shared" si="1"/>
        <v/>
      </c>
    </row>
    <row r="38" spans="1:20" s="31" customFormat="1" ht="12" customHeight="1" x14ac:dyDescent="0.2">
      <c r="A38" s="872" t="s">
        <v>205</v>
      </c>
      <c r="B38" s="872"/>
      <c r="C38" s="872"/>
      <c r="D38" s="872"/>
      <c r="E38" s="872"/>
      <c r="F38" s="872"/>
      <c r="G38" s="872"/>
      <c r="H38" s="872"/>
      <c r="I38" s="872"/>
      <c r="J38" s="872"/>
      <c r="K38" s="872"/>
      <c r="L38" s="872"/>
      <c r="M38" s="872"/>
      <c r="N38" s="872"/>
      <c r="O38" s="872"/>
      <c r="P38" s="872"/>
      <c r="Q38" s="872"/>
      <c r="R38" s="872"/>
      <c r="S38" s="872"/>
      <c r="T38" s="872"/>
    </row>
    <row r="39" spans="1:20" s="31" customFormat="1" ht="12" customHeight="1" x14ac:dyDescent="0.2">
      <c r="A39" s="871" t="s">
        <v>206</v>
      </c>
      <c r="B39" s="871"/>
      <c r="C39" s="871"/>
      <c r="D39" s="871"/>
      <c r="E39" s="871"/>
      <c r="F39" s="113" t="s">
        <v>203</v>
      </c>
      <c r="G39" s="869"/>
      <c r="H39" s="870"/>
      <c r="I39" s="77"/>
      <c r="J39" s="77"/>
      <c r="K39" s="77"/>
      <c r="L39" s="77"/>
      <c r="M39" s="77"/>
      <c r="N39" s="77"/>
      <c r="O39" s="785"/>
      <c r="P39" s="787"/>
      <c r="Q39" s="78" t="str">
        <f t="shared" si="0"/>
        <v/>
      </c>
      <c r="R39" s="86">
        <v>20</v>
      </c>
      <c r="S39" s="86">
        <v>50</v>
      </c>
      <c r="T39" s="80" t="str">
        <f t="shared" si="1"/>
        <v/>
      </c>
    </row>
    <row r="40" spans="1:20" s="31" customFormat="1" ht="12" customHeight="1" x14ac:dyDescent="0.2">
      <c r="A40" s="140"/>
      <c r="B40" s="143"/>
      <c r="C40" s="143"/>
      <c r="D40" s="143"/>
      <c r="E40" s="143"/>
      <c r="F40" s="143"/>
      <c r="G40" s="143"/>
      <c r="H40" s="143"/>
      <c r="I40" s="143"/>
      <c r="J40" s="143"/>
      <c r="K40" s="143"/>
      <c r="L40" s="143"/>
      <c r="M40" s="143"/>
      <c r="N40" s="143"/>
      <c r="O40" s="143"/>
      <c r="P40" s="143"/>
      <c r="Q40" s="143"/>
      <c r="R40" s="143"/>
      <c r="S40" s="143"/>
      <c r="T40" s="335"/>
    </row>
    <row r="168" spans="1:20" s="31" customFormat="1" ht="12" customHeight="1" x14ac:dyDescent="0.2">
      <c r="A168" s="140" t="s">
        <v>60</v>
      </c>
      <c r="B168" s="141"/>
      <c r="C168" s="141"/>
      <c r="D168" s="141"/>
      <c r="E168" s="143"/>
      <c r="F168" s="143" t="s">
        <v>160</v>
      </c>
      <c r="G168" s="143"/>
      <c r="H168" s="143"/>
      <c r="I168" s="143"/>
      <c r="J168" s="143"/>
      <c r="K168" s="143"/>
      <c r="L168" s="143"/>
      <c r="M168" s="143"/>
      <c r="N168" s="143"/>
      <c r="O168" s="143"/>
      <c r="P168" s="143"/>
      <c r="Q168" s="143"/>
      <c r="R168" s="143"/>
      <c r="S168" s="143" t="s">
        <v>161</v>
      </c>
      <c r="T168" s="335"/>
    </row>
    <row r="169" spans="1:20" s="85" customFormat="1" ht="12" customHeight="1" x14ac:dyDescent="0.2">
      <c r="A169" s="144"/>
      <c r="B169" s="33"/>
      <c r="C169" s="33"/>
      <c r="D169" s="33"/>
      <c r="E169" s="33"/>
      <c r="F169" s="131" t="s">
        <v>30</v>
      </c>
      <c r="G169" s="131"/>
      <c r="H169" s="131"/>
      <c r="I169" s="131"/>
      <c r="J169" s="131"/>
      <c r="K169" s="131"/>
      <c r="L169" s="131"/>
      <c r="M169" s="131"/>
      <c r="N169" s="131"/>
      <c r="O169" s="131"/>
      <c r="P169" s="33"/>
      <c r="Q169" s="131" t="s">
        <v>31</v>
      </c>
      <c r="R169" s="131" t="s">
        <v>42</v>
      </c>
      <c r="S169" s="131" t="s">
        <v>43</v>
      </c>
      <c r="T169" s="132" t="s">
        <v>44</v>
      </c>
    </row>
    <row r="170" spans="1:20" s="97" customFormat="1" ht="12" customHeight="1" x14ac:dyDescent="0.2">
      <c r="A170" s="145">
        <v>32952001</v>
      </c>
      <c r="B170" s="146" t="s">
        <v>162</v>
      </c>
      <c r="C170" s="147"/>
      <c r="D170" s="36"/>
      <c r="E170" s="36"/>
      <c r="F170" s="77"/>
      <c r="G170" s="148"/>
      <c r="H170" s="149"/>
      <c r="I170" s="149"/>
      <c r="J170" s="149"/>
      <c r="K170" s="149"/>
      <c r="L170" s="149"/>
      <c r="M170" s="149"/>
      <c r="N170" s="149"/>
      <c r="O170" s="149"/>
      <c r="P170" s="150" t="s">
        <v>61</v>
      </c>
      <c r="Q170" s="78" t="str">
        <f t="shared" ref="Q170:Q174" si="2">IF(SUM(F170:P170)=0,"",(SUM(F170:P170)))</f>
        <v/>
      </c>
      <c r="R170" s="86">
        <v>176</v>
      </c>
      <c r="S170" s="86">
        <v>335</v>
      </c>
      <c r="T170" s="80" t="str">
        <f t="shared" ref="T170:T174" si="3">IF(Q170="","",Q170*R170)</f>
        <v/>
      </c>
    </row>
    <row r="171" spans="1:20" s="97" customFormat="1" ht="12" customHeight="1" x14ac:dyDescent="0.2">
      <c r="A171" s="151"/>
      <c r="B171" s="146" t="s">
        <v>163</v>
      </c>
      <c r="C171" s="147"/>
      <c r="D171" s="36"/>
      <c r="E171" s="36"/>
      <c r="F171" s="77"/>
      <c r="G171" s="152"/>
      <c r="H171" s="153"/>
      <c r="I171" s="153"/>
      <c r="J171" s="153"/>
      <c r="K171" s="153"/>
      <c r="L171" s="153"/>
      <c r="M171" s="153"/>
      <c r="N171" s="153"/>
      <c r="O171" s="153"/>
      <c r="P171" s="154" t="s">
        <v>164</v>
      </c>
      <c r="Q171" s="78" t="str">
        <f t="shared" si="2"/>
        <v/>
      </c>
      <c r="R171" s="155">
        <v>129</v>
      </c>
      <c r="S171" s="155">
        <v>245</v>
      </c>
      <c r="T171" s="80" t="str">
        <f t="shared" si="3"/>
        <v/>
      </c>
    </row>
    <row r="172" spans="1:20" s="97" customFormat="1" ht="12" customHeight="1" x14ac:dyDescent="0.2">
      <c r="A172" s="151"/>
      <c r="B172" s="146" t="s">
        <v>163</v>
      </c>
      <c r="C172" s="147"/>
      <c r="D172" s="36"/>
      <c r="E172" s="36"/>
      <c r="F172" s="77"/>
      <c r="G172" s="152"/>
      <c r="H172" s="153"/>
      <c r="I172" s="153"/>
      <c r="J172" s="153"/>
      <c r="K172" s="153"/>
      <c r="L172" s="153"/>
      <c r="M172" s="153"/>
      <c r="N172" s="153"/>
      <c r="O172" s="153"/>
      <c r="P172" s="154" t="s">
        <v>164</v>
      </c>
      <c r="Q172" s="78" t="str">
        <f t="shared" si="2"/>
        <v/>
      </c>
      <c r="R172" s="155">
        <v>129</v>
      </c>
      <c r="S172" s="155">
        <v>245</v>
      </c>
      <c r="T172" s="80" t="str">
        <f t="shared" si="3"/>
        <v/>
      </c>
    </row>
    <row r="173" spans="1:20" s="97" customFormat="1" ht="12" customHeight="1" x14ac:dyDescent="0.2">
      <c r="A173" s="151">
        <v>36003901</v>
      </c>
      <c r="B173" s="146" t="s">
        <v>165</v>
      </c>
      <c r="C173" s="147"/>
      <c r="D173" s="36"/>
      <c r="E173" s="36"/>
      <c r="F173" s="77"/>
      <c r="G173" s="156" t="s">
        <v>166</v>
      </c>
      <c r="H173" s="153"/>
      <c r="I173" s="153"/>
      <c r="J173" s="153"/>
      <c r="K173" s="153"/>
      <c r="L173" s="153"/>
      <c r="M173" s="153"/>
      <c r="N173" s="153"/>
      <c r="O173" s="153"/>
      <c r="P173" s="154"/>
      <c r="Q173" s="78" t="str">
        <f t="shared" si="2"/>
        <v/>
      </c>
      <c r="R173" s="155">
        <v>146</v>
      </c>
      <c r="S173" s="155">
        <v>265</v>
      </c>
      <c r="T173" s="80" t="str">
        <f t="shared" si="3"/>
        <v/>
      </c>
    </row>
    <row r="174" spans="1:20" s="97" customFormat="1" ht="12" customHeight="1" x14ac:dyDescent="0.2">
      <c r="A174" s="151">
        <v>36003501</v>
      </c>
      <c r="B174" s="146" t="s">
        <v>167</v>
      </c>
      <c r="C174" s="147"/>
      <c r="D174" s="36"/>
      <c r="E174" s="36"/>
      <c r="F174" s="77"/>
      <c r="G174" s="157" t="s">
        <v>166</v>
      </c>
      <c r="H174" s="158"/>
      <c r="I174" s="158"/>
      <c r="J174" s="158"/>
      <c r="K174" s="158"/>
      <c r="L174" s="158"/>
      <c r="M174" s="158"/>
      <c r="N174" s="158"/>
      <c r="O174" s="158"/>
      <c r="P174" s="159"/>
      <c r="Q174" s="78" t="str">
        <f t="shared" si="2"/>
        <v/>
      </c>
      <c r="R174" s="86">
        <v>146</v>
      </c>
      <c r="S174" s="86">
        <v>265</v>
      </c>
      <c r="T174" s="80" t="str">
        <f t="shared" si="3"/>
        <v/>
      </c>
    </row>
    <row r="175" spans="1:20" s="97" customFormat="1" ht="12" customHeight="1" x14ac:dyDescent="0.2">
      <c r="A175" s="151"/>
      <c r="B175" s="146"/>
      <c r="C175" s="147"/>
      <c r="D175" s="36"/>
      <c r="E175" s="36"/>
      <c r="F175" s="160"/>
      <c r="G175" s="153"/>
      <c r="H175" s="153"/>
      <c r="I175" s="153"/>
      <c r="J175" s="153"/>
      <c r="K175" s="153"/>
      <c r="L175" s="153"/>
      <c r="M175" s="153"/>
      <c r="N175" s="153"/>
      <c r="O175" s="153"/>
      <c r="P175" s="153"/>
      <c r="Q175" s="161"/>
      <c r="R175" s="162"/>
      <c r="S175" s="162"/>
      <c r="T175" s="336"/>
    </row>
    <row r="176" spans="1:20" s="31" customFormat="1" ht="12" customHeight="1" x14ac:dyDescent="0.2">
      <c r="A176" s="140" t="s">
        <v>168</v>
      </c>
      <c r="B176" s="141"/>
      <c r="C176" s="141"/>
      <c r="D176" s="141"/>
      <c r="E176" s="143"/>
      <c r="F176" s="143" t="s">
        <v>169</v>
      </c>
      <c r="G176" s="143"/>
      <c r="H176" s="143"/>
      <c r="I176" s="143"/>
      <c r="J176" s="143"/>
      <c r="K176" s="143"/>
      <c r="L176" s="143"/>
      <c r="M176" s="143"/>
      <c r="N176" s="143"/>
      <c r="O176" s="143"/>
      <c r="P176" s="143"/>
      <c r="Q176" s="143"/>
      <c r="R176" s="143"/>
      <c r="S176" s="143" t="s">
        <v>161</v>
      </c>
      <c r="T176" s="335"/>
    </row>
    <row r="177" spans="1:20" s="97" customFormat="1" ht="12" customHeight="1" x14ac:dyDescent="0.2">
      <c r="A177" s="144"/>
      <c r="B177" s="33"/>
      <c r="C177" s="33"/>
      <c r="D177" s="33"/>
      <c r="E177" s="33"/>
      <c r="F177" s="131" t="s">
        <v>30</v>
      </c>
      <c r="G177" s="131"/>
      <c r="H177" s="131"/>
      <c r="I177" s="47"/>
      <c r="J177" s="47"/>
      <c r="K177" s="47"/>
      <c r="L177" s="47"/>
      <c r="M177" s="47"/>
      <c r="N177" s="47"/>
      <c r="O177" s="163"/>
      <c r="P177" s="163"/>
      <c r="Q177" s="131" t="s">
        <v>31</v>
      </c>
      <c r="R177" s="131" t="s">
        <v>42</v>
      </c>
      <c r="S177" s="131" t="s">
        <v>43</v>
      </c>
      <c r="T177" s="132" t="s">
        <v>44</v>
      </c>
    </row>
    <row r="178" spans="1:20" s="97" customFormat="1" ht="12" customHeight="1" x14ac:dyDescent="0.2">
      <c r="A178" s="151">
        <v>32951201</v>
      </c>
      <c r="B178" s="146" t="s">
        <v>170</v>
      </c>
      <c r="C178" s="147"/>
      <c r="D178" s="36"/>
      <c r="E178" s="36"/>
      <c r="F178" s="77"/>
      <c r="G178" s="148"/>
      <c r="H178" s="149"/>
      <c r="I178" s="149"/>
      <c r="J178" s="149"/>
      <c r="K178" s="149"/>
      <c r="L178" s="149"/>
      <c r="M178" s="149"/>
      <c r="N178" s="149"/>
      <c r="O178" s="149"/>
      <c r="P178" s="150"/>
      <c r="Q178" s="78" t="str">
        <f t="shared" ref="Q178:Q180" si="4">IF(SUM(F178:P178)=0,"",(SUM(F178:P178)))</f>
        <v/>
      </c>
      <c r="R178" s="155">
        <v>152</v>
      </c>
      <c r="S178" s="155">
        <v>290</v>
      </c>
      <c r="T178" s="80" t="str">
        <f t="shared" ref="T178:T180" si="5">IF(Q178="","",Q178*R178)</f>
        <v/>
      </c>
    </row>
    <row r="179" spans="1:20" s="97" customFormat="1" ht="12" customHeight="1" x14ac:dyDescent="0.2">
      <c r="A179" s="151"/>
      <c r="B179" s="146" t="s">
        <v>171</v>
      </c>
      <c r="C179" s="147"/>
      <c r="D179" s="36"/>
      <c r="E179" s="36"/>
      <c r="F179" s="77"/>
      <c r="G179" s="152"/>
      <c r="H179" s="153"/>
      <c r="I179" s="153"/>
      <c r="J179" s="153"/>
      <c r="K179" s="153"/>
      <c r="L179" s="153"/>
      <c r="M179" s="153"/>
      <c r="N179" s="153"/>
      <c r="O179" s="153"/>
      <c r="P179" s="154" t="s">
        <v>164</v>
      </c>
      <c r="Q179" s="78" t="str">
        <f t="shared" si="4"/>
        <v/>
      </c>
      <c r="R179" s="86">
        <v>105</v>
      </c>
      <c r="S179" s="86">
        <v>200</v>
      </c>
      <c r="T179" s="80" t="str">
        <f t="shared" si="5"/>
        <v/>
      </c>
    </row>
    <row r="180" spans="1:20" s="97" customFormat="1" ht="12" customHeight="1" x14ac:dyDescent="0.2">
      <c r="A180" s="151">
        <v>32951501</v>
      </c>
      <c r="B180" s="146" t="s">
        <v>172</v>
      </c>
      <c r="C180" s="147"/>
      <c r="D180" s="36"/>
      <c r="E180" s="36"/>
      <c r="F180" s="77"/>
      <c r="G180" s="157" t="s">
        <v>166</v>
      </c>
      <c r="H180" s="158"/>
      <c r="I180" s="158"/>
      <c r="J180" s="158"/>
      <c r="K180" s="158"/>
      <c r="L180" s="158"/>
      <c r="M180" s="158"/>
      <c r="N180" s="158"/>
      <c r="O180" s="158"/>
      <c r="P180" s="159"/>
      <c r="Q180" s="78" t="str">
        <f t="shared" si="4"/>
        <v/>
      </c>
      <c r="R180" s="86">
        <v>121</v>
      </c>
      <c r="S180" s="86">
        <v>220</v>
      </c>
      <c r="T180" s="80" t="str">
        <f t="shared" si="5"/>
        <v/>
      </c>
    </row>
    <row r="181" spans="1:20" s="97" customFormat="1" ht="12" customHeight="1" x14ac:dyDescent="0.2">
      <c r="A181" s="144"/>
      <c r="B181" s="33"/>
      <c r="C181" s="33"/>
      <c r="D181" s="33"/>
      <c r="E181" s="33"/>
      <c r="F181" s="131"/>
      <c r="G181" s="131"/>
      <c r="H181" s="131"/>
      <c r="I181" s="131" t="s">
        <v>36</v>
      </c>
      <c r="J181" s="131" t="s">
        <v>37</v>
      </c>
      <c r="K181" s="131" t="s">
        <v>38</v>
      </c>
      <c r="L181" s="131" t="s">
        <v>39</v>
      </c>
      <c r="M181" s="131" t="s">
        <v>40</v>
      </c>
      <c r="N181" s="131" t="s">
        <v>41</v>
      </c>
      <c r="O181" s="131"/>
      <c r="P181" s="33"/>
      <c r="Q181" s="131"/>
      <c r="R181" s="131"/>
      <c r="S181" s="131"/>
      <c r="T181" s="132"/>
    </row>
    <row r="182" spans="1:20" s="31" customFormat="1" ht="12" customHeight="1" x14ac:dyDescent="0.2">
      <c r="A182" s="164">
        <v>329509</v>
      </c>
      <c r="B182" s="43" t="s">
        <v>173</v>
      </c>
      <c r="C182" s="36"/>
      <c r="D182" s="36"/>
      <c r="E182" s="340"/>
      <c r="F182" s="99"/>
      <c r="G182" s="149"/>
      <c r="H182" s="150"/>
      <c r="I182" s="165"/>
      <c r="J182" s="77"/>
      <c r="K182" s="77"/>
      <c r="L182" s="77"/>
      <c r="M182" s="77"/>
      <c r="N182" s="77"/>
      <c r="O182" s="149"/>
      <c r="P182" s="150"/>
      <c r="Q182" s="78" t="str">
        <f>IF(SUM(F182:P182)=0,"",(SUM(F182:P182)))</f>
        <v/>
      </c>
      <c r="R182" s="86">
        <v>40</v>
      </c>
      <c r="S182" s="86">
        <v>75</v>
      </c>
      <c r="T182" s="80" t="str">
        <f t="shared" ref="T182:T184" si="6">IF(Q182="","",Q182*R182)</f>
        <v/>
      </c>
    </row>
    <row r="183" spans="1:20" s="97" customFormat="1" ht="12" customHeight="1" x14ac:dyDescent="0.2">
      <c r="A183" s="151">
        <v>32834301</v>
      </c>
      <c r="B183" s="146" t="s">
        <v>174</v>
      </c>
      <c r="C183" s="147"/>
      <c r="D183" s="36"/>
      <c r="E183" s="36"/>
      <c r="F183" s="108"/>
      <c r="G183" s="152"/>
      <c r="H183" s="153"/>
      <c r="I183" s="153"/>
      <c r="J183" s="153"/>
      <c r="K183" s="153"/>
      <c r="L183" s="153"/>
      <c r="M183" s="153"/>
      <c r="N183" s="153"/>
      <c r="O183" s="153"/>
      <c r="P183" s="166"/>
      <c r="Q183" s="78" t="str">
        <f>IF(SUM(F183:P183)=0,"",(SUM(F183:P183)))</f>
        <v/>
      </c>
      <c r="R183" s="155">
        <v>29</v>
      </c>
      <c r="S183" s="86">
        <v>55</v>
      </c>
      <c r="T183" s="80" t="str">
        <f t="shared" si="6"/>
        <v/>
      </c>
    </row>
    <row r="184" spans="1:20" s="97" customFormat="1" ht="12" customHeight="1" x14ac:dyDescent="0.2">
      <c r="A184" s="151">
        <v>11860101</v>
      </c>
      <c r="B184" s="146" t="s">
        <v>175</v>
      </c>
      <c r="C184" s="147"/>
      <c r="D184" s="36"/>
      <c r="E184" s="36"/>
      <c r="F184" s="108"/>
      <c r="G184" s="152"/>
      <c r="H184" s="153"/>
      <c r="I184" s="153"/>
      <c r="J184" s="153"/>
      <c r="K184" s="153"/>
      <c r="L184" s="153"/>
      <c r="M184" s="153"/>
      <c r="N184" s="153"/>
      <c r="O184" s="153"/>
      <c r="P184" s="166" t="s">
        <v>61</v>
      </c>
      <c r="Q184" s="78" t="str">
        <f t="shared" ref="Q184:Q185" si="7">IF(SUM(F184:P184)=0,"",(SUM(F184:P184)))</f>
        <v/>
      </c>
      <c r="R184" s="155">
        <v>29</v>
      </c>
      <c r="S184" s="86">
        <v>55</v>
      </c>
      <c r="T184" s="80" t="str">
        <f t="shared" si="6"/>
        <v/>
      </c>
    </row>
    <row r="185" spans="1:20" s="97" customFormat="1" ht="12" customHeight="1" x14ac:dyDescent="0.2">
      <c r="A185" s="151" t="s">
        <v>176</v>
      </c>
      <c r="B185" s="146" t="s">
        <v>177</v>
      </c>
      <c r="C185" s="147"/>
      <c r="D185" s="36"/>
      <c r="E185" s="36"/>
      <c r="F185" s="108"/>
      <c r="G185" s="156" t="s">
        <v>59</v>
      </c>
      <c r="H185" s="153"/>
      <c r="I185" s="153"/>
      <c r="J185" s="153"/>
      <c r="K185" s="153"/>
      <c r="L185" s="153"/>
      <c r="M185" s="153"/>
      <c r="N185" s="153"/>
      <c r="O185" s="153"/>
      <c r="P185" s="166" t="s">
        <v>61</v>
      </c>
      <c r="Q185" s="78" t="str">
        <f t="shared" si="7"/>
        <v/>
      </c>
      <c r="R185" s="155">
        <v>21</v>
      </c>
      <c r="S185" s="86">
        <v>40</v>
      </c>
      <c r="T185" s="80" t="str">
        <f>IF(Q185="","",Q185*R185)</f>
        <v/>
      </c>
    </row>
    <row r="186" spans="1:20" s="97" customFormat="1" ht="12" customHeight="1" x14ac:dyDescent="0.2">
      <c r="A186" s="151">
        <v>30787701</v>
      </c>
      <c r="B186" s="146" t="s">
        <v>178</v>
      </c>
      <c r="C186" s="147"/>
      <c r="D186" s="36"/>
      <c r="E186" s="36"/>
      <c r="F186" s="108"/>
      <c r="G186" s="156" t="s">
        <v>59</v>
      </c>
      <c r="H186" s="153"/>
      <c r="I186" s="153"/>
      <c r="J186" s="153"/>
      <c r="K186" s="153"/>
      <c r="L186" s="153"/>
      <c r="M186" s="153"/>
      <c r="N186" s="153"/>
      <c r="O186" s="153"/>
      <c r="P186" s="166"/>
      <c r="Q186" s="78" t="str">
        <f t="shared" ref="Q186:Q187" si="8">IF(SUM(F186:P186)=0,"",(SUM(F186:P186)))</f>
        <v/>
      </c>
      <c r="R186" s="86">
        <v>8</v>
      </c>
      <c r="S186" s="86">
        <v>15</v>
      </c>
      <c r="T186" s="80" t="str">
        <f>IF(Q186="","",Q186*R186)</f>
        <v/>
      </c>
    </row>
    <row r="187" spans="1:20" s="97" customFormat="1" ht="12" customHeight="1" x14ac:dyDescent="0.2">
      <c r="A187" s="151">
        <v>30920</v>
      </c>
      <c r="B187" s="146" t="s">
        <v>179</v>
      </c>
      <c r="C187" s="147"/>
      <c r="D187" s="36"/>
      <c r="E187" s="36"/>
      <c r="F187" s="108"/>
      <c r="G187" s="157" t="s">
        <v>59</v>
      </c>
      <c r="H187" s="158"/>
      <c r="I187" s="158"/>
      <c r="J187" s="158"/>
      <c r="K187" s="158"/>
      <c r="L187" s="158"/>
      <c r="M187" s="158"/>
      <c r="N187" s="158"/>
      <c r="O187" s="158"/>
      <c r="P187" s="167"/>
      <c r="Q187" s="78" t="str">
        <f t="shared" si="8"/>
        <v/>
      </c>
      <c r="R187" s="86">
        <v>30</v>
      </c>
      <c r="S187" s="86"/>
      <c r="T187" s="80" t="str">
        <f t="shared" ref="T187" si="9">IF(Q187="","",Q187*R187)</f>
        <v/>
      </c>
    </row>
    <row r="188" spans="1:20" s="97" customFormat="1" ht="12" customHeight="1" x14ac:dyDescent="0.2">
      <c r="A188" s="151"/>
      <c r="B188" s="146"/>
      <c r="C188" s="147"/>
      <c r="D188" s="36"/>
      <c r="E188" s="36"/>
      <c r="F188" s="160"/>
      <c r="G188" s="153"/>
      <c r="H188" s="153"/>
      <c r="I188" s="153"/>
      <c r="J188" s="153"/>
      <c r="K188" s="153"/>
      <c r="L188" s="153"/>
      <c r="M188" s="153"/>
      <c r="N188" s="153"/>
      <c r="O188" s="153"/>
      <c r="P188" s="153"/>
      <c r="Q188" s="161"/>
      <c r="R188" s="162"/>
      <c r="S188" s="162"/>
      <c r="T188" s="336"/>
    </row>
    <row r="189" spans="1:20" s="31" customFormat="1" ht="12" customHeight="1" x14ac:dyDescent="0.2">
      <c r="A189" s="140" t="s">
        <v>62</v>
      </c>
      <c r="B189" s="141"/>
      <c r="C189" s="141"/>
      <c r="D189" s="141"/>
      <c r="E189" s="143"/>
      <c r="F189" s="143"/>
      <c r="G189" s="143"/>
      <c r="H189" s="143"/>
      <c r="I189" s="143"/>
      <c r="J189" s="143"/>
      <c r="K189" s="143"/>
      <c r="L189" s="143"/>
      <c r="M189" s="143"/>
      <c r="N189" s="143"/>
      <c r="O189" s="143"/>
      <c r="P189" s="143"/>
      <c r="Q189" s="143" t="s">
        <v>59</v>
      </c>
      <c r="R189" s="143"/>
      <c r="S189" s="143" t="s">
        <v>161</v>
      </c>
      <c r="T189" s="335"/>
    </row>
  </sheetData>
  <sheetProtection selectLockedCells="1"/>
  <mergeCells count="68">
    <mergeCell ref="B11:E11"/>
    <mergeCell ref="F11:H11"/>
    <mergeCell ref="I11:N11"/>
    <mergeCell ref="O11:Q11"/>
    <mergeCell ref="S11:T11"/>
    <mergeCell ref="E4:P7"/>
    <mergeCell ref="A8:T8"/>
    <mergeCell ref="B9:I9"/>
    <mergeCell ref="J9:K9"/>
    <mergeCell ref="L9:T9"/>
    <mergeCell ref="B12:E12"/>
    <mergeCell ref="F12:H12"/>
    <mergeCell ref="I12:N12"/>
    <mergeCell ref="O12:Q12"/>
    <mergeCell ref="B13:E13"/>
    <mergeCell ref="F13:H13"/>
    <mergeCell ref="I13:N13"/>
    <mergeCell ref="O13:Q13"/>
    <mergeCell ref="I17:N17"/>
    <mergeCell ref="O17:Q17"/>
    <mergeCell ref="B14:E14"/>
    <mergeCell ref="F14:H14"/>
    <mergeCell ref="I14:N14"/>
    <mergeCell ref="O14:Q14"/>
    <mergeCell ref="B15:E15"/>
    <mergeCell ref="F15:H15"/>
    <mergeCell ref="I15:N15"/>
    <mergeCell ref="O15:Q15"/>
    <mergeCell ref="A30:T30"/>
    <mergeCell ref="A34:T34"/>
    <mergeCell ref="A29:E29"/>
    <mergeCell ref="A31:E31"/>
    <mergeCell ref="G28:H29"/>
    <mergeCell ref="O28:P29"/>
    <mergeCell ref="G31:H33"/>
    <mergeCell ref="O31:P33"/>
    <mergeCell ref="G35:H37"/>
    <mergeCell ref="A19:T19"/>
    <mergeCell ref="G22:H24"/>
    <mergeCell ref="O22:P24"/>
    <mergeCell ref="O26:P26"/>
    <mergeCell ref="G26:H26"/>
    <mergeCell ref="A32:E32"/>
    <mergeCell ref="A33:E33"/>
    <mergeCell ref="A35:E35"/>
    <mergeCell ref="A23:E23"/>
    <mergeCell ref="A22:E22"/>
    <mergeCell ref="A24:E24"/>
    <mergeCell ref="A26:E26"/>
    <mergeCell ref="A28:E28"/>
    <mergeCell ref="A27:T27"/>
    <mergeCell ref="A25:T25"/>
    <mergeCell ref="A10:I10"/>
    <mergeCell ref="J10:T10"/>
    <mergeCell ref="O35:P37"/>
    <mergeCell ref="G39:H39"/>
    <mergeCell ref="O39:P39"/>
    <mergeCell ref="A36:E36"/>
    <mergeCell ref="A37:E37"/>
    <mergeCell ref="A39:E39"/>
    <mergeCell ref="A38:T38"/>
    <mergeCell ref="A21:T21"/>
    <mergeCell ref="B16:E16"/>
    <mergeCell ref="F16:H16"/>
    <mergeCell ref="I16:N16"/>
    <mergeCell ref="O16:Q16"/>
    <mergeCell ref="B17:E17"/>
    <mergeCell ref="F17:H17"/>
  </mergeCells>
  <conditionalFormatting sqref="I29:N29 I31:O31">
    <cfRule type="cellIs" dxfId="61" priority="16" stopIfTrue="1" operator="greaterThan">
      <formula>0</formula>
    </cfRule>
  </conditionalFormatting>
  <conditionalFormatting sqref="I26:O26">
    <cfRule type="cellIs" dxfId="60" priority="15" stopIfTrue="1" operator="greaterThan">
      <formula>0</formula>
    </cfRule>
  </conditionalFormatting>
  <conditionalFormatting sqref="I32:N33">
    <cfRule type="cellIs" dxfId="59" priority="13" stopIfTrue="1" operator="greaterThan">
      <formula>0</formula>
    </cfRule>
  </conditionalFormatting>
  <conditionalFormatting sqref="I22:O22 I23:N24">
    <cfRule type="cellIs" dxfId="58" priority="14" stopIfTrue="1" operator="greaterThan">
      <formula>0</formula>
    </cfRule>
  </conditionalFormatting>
  <conditionalFormatting sqref="I28:O28">
    <cfRule type="cellIs" dxfId="57" priority="12" stopIfTrue="1" operator="greaterThan">
      <formula>0</formula>
    </cfRule>
  </conditionalFormatting>
  <conditionalFormatting sqref="I36:N37 I39:O39">
    <cfRule type="cellIs" dxfId="56" priority="10" stopIfTrue="1" operator="greaterThan">
      <formula>0</formula>
    </cfRule>
  </conditionalFormatting>
  <conditionalFormatting sqref="I35:O35">
    <cfRule type="cellIs" dxfId="55" priority="11" stopIfTrue="1" operator="greaterThan">
      <formula>0</formula>
    </cfRule>
  </conditionalFormatting>
  <conditionalFormatting sqref="F174">
    <cfRule type="cellIs" dxfId="54" priority="8" stopIfTrue="1" operator="greaterThan">
      <formula>0</formula>
    </cfRule>
  </conditionalFormatting>
  <conditionalFormatting sqref="F172">
    <cfRule type="cellIs" dxfId="53" priority="7" stopIfTrue="1" operator="greaterThan">
      <formula>0</formula>
    </cfRule>
  </conditionalFormatting>
  <conditionalFormatting sqref="F178 F170:F171 F175 F180">
    <cfRule type="cellIs" dxfId="52" priority="9" stopIfTrue="1" operator="greaterThan">
      <formula>0</formula>
    </cfRule>
  </conditionalFormatting>
  <conditionalFormatting sqref="F173">
    <cfRule type="cellIs" dxfId="51" priority="6" stopIfTrue="1" operator="greaterThan">
      <formula>0</formula>
    </cfRule>
  </conditionalFormatting>
  <conditionalFormatting sqref="F179">
    <cfRule type="cellIs" dxfId="50" priority="5" stopIfTrue="1" operator="greaterThan">
      <formula>0</formula>
    </cfRule>
  </conditionalFormatting>
  <conditionalFormatting sqref="F183:F185 F187:F188">
    <cfRule type="cellIs" dxfId="49" priority="4" stopIfTrue="1" operator="greaterThan">
      <formula>0</formula>
    </cfRule>
  </conditionalFormatting>
  <conditionalFormatting sqref="F182:O182">
    <cfRule type="cellIs" dxfId="48" priority="3" stopIfTrue="1" operator="greaterThan">
      <formula>0</formula>
    </cfRule>
  </conditionalFormatting>
  <conditionalFormatting sqref="F186">
    <cfRule type="cellIs" dxfId="47" priority="2" stopIfTrue="1" operator="greaterThan">
      <formula>0</formula>
    </cfRule>
  </conditionalFormatting>
  <conditionalFormatting sqref="P182">
    <cfRule type="cellIs" dxfId="46" priority="1" stopIfTrue="1" operator="greaterThan">
      <formula>0</formula>
    </cfRule>
  </conditionalFormatting>
  <hyperlinks>
    <hyperlink ref="B15" r:id="rId1" xr:uid="{124701A6-F53D-44C1-9BEE-EEC8F6576800}"/>
  </hyperlinks>
  <printOptions horizontalCentered="1"/>
  <pageMargins left="0" right="0" top="0" bottom="0" header="0" footer="0.25"/>
  <pageSetup scale="75" fitToHeight="0" orientation="portrait" r:id="rId2"/>
  <headerFooter alignWithMargins="0">
    <oddFooter>&amp;C&amp;"Bookman Old Style,Bold"&amp;8&amp;K0000FF&amp;F   /   UNITED STATES   /   May 1st 2019 - Apr 30th 2020
   /   prices subject to change   /   &amp;P/&amp;N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F3028-1905-49E4-954F-545DEA8B741A}">
  <sheetPr>
    <pageSetUpPr fitToPage="1"/>
  </sheetPr>
  <dimension ref="A1:V208"/>
  <sheetViews>
    <sheetView showGridLines="0" zoomScaleNormal="100" zoomScaleSheetLayoutView="100" workbookViewId="0">
      <selection activeCell="V129" sqref="V129"/>
    </sheetView>
  </sheetViews>
  <sheetFormatPr defaultColWidth="8.85546875" defaultRowHeight="12.6" customHeight="1" x14ac:dyDescent="0.3"/>
  <cols>
    <col min="1" max="1" width="14.42578125" style="173" customWidth="1"/>
    <col min="2" max="2" width="20.42578125" style="15" customWidth="1"/>
    <col min="3" max="3" width="14.42578125" style="15" customWidth="1"/>
    <col min="4" max="4" width="7.140625" style="15" customWidth="1"/>
    <col min="5" max="6" width="5.42578125" style="15" bestFit="1" customWidth="1"/>
    <col min="7" max="8" width="5.42578125" style="15" customWidth="1"/>
    <col min="9" max="10" width="5.85546875" style="15" customWidth="1"/>
    <col min="11" max="12" width="7.28515625" style="15" customWidth="1"/>
    <col min="13" max="13" width="7.7109375" style="15" customWidth="1"/>
    <col min="14" max="14" width="6.140625" style="15" customWidth="1"/>
    <col min="15" max="15" width="4.42578125" style="15" customWidth="1"/>
    <col min="16" max="17" width="11.42578125" style="15" customWidth="1"/>
    <col min="18" max="18" width="11.42578125" style="174" customWidth="1"/>
    <col min="19" max="19" width="2.42578125" style="15" customWidth="1"/>
    <col min="20" max="20" width="8.85546875" style="15"/>
    <col min="21" max="21" width="0.42578125" style="15" customWidth="1"/>
    <col min="22" max="22" width="8.85546875" style="175"/>
    <col min="23" max="16384" width="8.85546875" style="15"/>
  </cols>
  <sheetData>
    <row r="1" spans="1:22" ht="12.6" customHeight="1" thickBot="1" x14ac:dyDescent="0.35"/>
    <row r="2" spans="1:22" s="186" customFormat="1" ht="12.6" customHeight="1" thickTop="1" x14ac:dyDescent="0.2">
      <c r="A2" s="176" t="s">
        <v>311</v>
      </c>
      <c r="B2" s="177"/>
      <c r="C2" s="177"/>
      <c r="D2" s="177"/>
      <c r="E2" s="178"/>
      <c r="F2" s="178"/>
      <c r="G2" s="179"/>
      <c r="H2" s="179"/>
      <c r="I2" s="180"/>
      <c r="J2" s="180"/>
      <c r="K2" s="181"/>
      <c r="L2" s="182"/>
      <c r="M2" s="182"/>
      <c r="N2" s="183"/>
      <c r="O2" s="184"/>
      <c r="P2" s="185"/>
      <c r="Q2" s="184"/>
      <c r="R2" s="179" t="s">
        <v>310</v>
      </c>
      <c r="T2" s="187"/>
      <c r="V2" s="188"/>
    </row>
    <row r="3" spans="1:22" s="186" customFormat="1" ht="12.6" customHeight="1" x14ac:dyDescent="0.2">
      <c r="A3" s="189" t="s">
        <v>0</v>
      </c>
      <c r="B3" s="190"/>
      <c r="C3" s="190"/>
      <c r="D3" s="190"/>
      <c r="E3" s="191"/>
      <c r="F3" s="191"/>
      <c r="G3" s="192"/>
      <c r="R3" s="193"/>
      <c r="T3" s="194"/>
      <c r="V3" s="191"/>
    </row>
    <row r="4" spans="1:22" s="186" customFormat="1" ht="12.6" customHeight="1" x14ac:dyDescent="0.2">
      <c r="A4" s="195" t="s">
        <v>223</v>
      </c>
      <c r="B4" s="196"/>
      <c r="C4" s="190"/>
      <c r="D4" s="918"/>
      <c r="E4" s="918"/>
      <c r="F4" s="918"/>
      <c r="G4" s="918"/>
      <c r="H4" s="918"/>
      <c r="I4" s="918"/>
      <c r="J4" s="918"/>
      <c r="K4" s="918"/>
      <c r="L4" s="918"/>
      <c r="M4" s="918"/>
      <c r="N4" s="918"/>
      <c r="R4" s="193"/>
      <c r="T4" s="194"/>
      <c r="V4" s="191"/>
    </row>
    <row r="5" spans="1:22" s="186" customFormat="1" ht="12.6" customHeight="1" x14ac:dyDescent="0.2">
      <c r="A5" s="195" t="s">
        <v>3</v>
      </c>
      <c r="B5" s="197"/>
      <c r="C5" s="197"/>
      <c r="D5" s="918"/>
      <c r="E5" s="918"/>
      <c r="F5" s="918"/>
      <c r="G5" s="918"/>
      <c r="H5" s="918"/>
      <c r="I5" s="918"/>
      <c r="J5" s="918"/>
      <c r="K5" s="918"/>
      <c r="L5" s="918"/>
      <c r="M5" s="918"/>
      <c r="N5" s="918"/>
      <c r="O5" s="198"/>
      <c r="P5" s="198"/>
      <c r="Q5" s="198"/>
      <c r="R5" s="193"/>
      <c r="T5" s="194"/>
      <c r="V5" s="191"/>
    </row>
    <row r="6" spans="1:22" s="186" customFormat="1" ht="12.6" customHeight="1" x14ac:dyDescent="0.2">
      <c r="A6" s="199" t="s">
        <v>4</v>
      </c>
      <c r="B6" s="197"/>
      <c r="C6" s="197"/>
      <c r="D6" s="918"/>
      <c r="E6" s="918"/>
      <c r="F6" s="918"/>
      <c r="G6" s="918"/>
      <c r="H6" s="918"/>
      <c r="I6" s="918"/>
      <c r="J6" s="918"/>
      <c r="K6" s="918"/>
      <c r="L6" s="918"/>
      <c r="M6" s="918"/>
      <c r="N6" s="918"/>
      <c r="O6" s="198"/>
      <c r="P6" s="198"/>
      <c r="Q6" s="198"/>
      <c r="R6" s="193"/>
      <c r="T6" s="194"/>
      <c r="V6" s="191"/>
    </row>
    <row r="7" spans="1:22" s="186" customFormat="1" ht="12.6" customHeight="1" x14ac:dyDescent="0.2">
      <c r="A7" s="199" t="s">
        <v>224</v>
      </c>
      <c r="B7" s="200"/>
      <c r="D7" s="918"/>
      <c r="E7" s="918"/>
      <c r="F7" s="918"/>
      <c r="G7" s="918"/>
      <c r="H7" s="918"/>
      <c r="I7" s="918"/>
      <c r="J7" s="918"/>
      <c r="K7" s="918"/>
      <c r="L7" s="918"/>
      <c r="M7" s="918"/>
      <c r="N7" s="918"/>
      <c r="O7" s="201"/>
      <c r="P7" s="201"/>
      <c r="Q7" s="201"/>
      <c r="R7" s="202"/>
      <c r="V7" s="201"/>
    </row>
    <row r="8" spans="1:22" s="186" customFormat="1" ht="12.6" customHeight="1" thickBot="1" x14ac:dyDescent="0.25">
      <c r="A8" s="841" t="s">
        <v>5</v>
      </c>
      <c r="B8" s="919"/>
      <c r="C8" s="919"/>
      <c r="D8" s="919"/>
      <c r="E8" s="919"/>
      <c r="F8" s="919"/>
      <c r="G8" s="919"/>
      <c r="H8" s="919"/>
      <c r="I8" s="919"/>
      <c r="J8" s="919"/>
      <c r="K8" s="919"/>
      <c r="L8" s="919"/>
      <c r="M8" s="919"/>
      <c r="N8" s="919"/>
      <c r="O8" s="919"/>
      <c r="P8" s="919"/>
      <c r="Q8" s="919"/>
      <c r="R8" s="920"/>
      <c r="V8" s="201"/>
    </row>
    <row r="9" spans="1:22" s="186" customFormat="1" ht="12.6" customHeight="1" thickTop="1" x14ac:dyDescent="0.3">
      <c r="A9" s="203" t="s">
        <v>6</v>
      </c>
      <c r="B9" s="921"/>
      <c r="C9" s="921"/>
      <c r="D9" s="921"/>
      <c r="E9" s="921"/>
      <c r="F9" s="921"/>
      <c r="G9" s="921"/>
      <c r="H9" s="922" t="s">
        <v>7</v>
      </c>
      <c r="I9" s="923"/>
      <c r="J9" s="921"/>
      <c r="K9" s="924"/>
      <c r="L9" s="924"/>
      <c r="M9" s="924"/>
      <c r="N9" s="924"/>
      <c r="O9" s="924"/>
      <c r="P9" s="924"/>
      <c r="Q9" s="924"/>
      <c r="R9" s="924"/>
      <c r="V9" s="201"/>
    </row>
    <row r="10" spans="1:22" s="186" customFormat="1" ht="12.6" customHeight="1" x14ac:dyDescent="0.2">
      <c r="A10" s="925"/>
      <c r="B10" s="926"/>
      <c r="C10" s="926"/>
      <c r="D10" s="926"/>
      <c r="E10" s="926"/>
      <c r="F10" s="926"/>
      <c r="G10" s="927"/>
      <c r="H10" s="925"/>
      <c r="I10" s="926"/>
      <c r="J10" s="926"/>
      <c r="K10" s="926"/>
      <c r="L10" s="926"/>
      <c r="M10" s="926"/>
      <c r="N10" s="926"/>
      <c r="O10" s="926"/>
      <c r="P10" s="926"/>
      <c r="Q10" s="926"/>
      <c r="R10" s="927"/>
      <c r="V10" s="201"/>
    </row>
    <row r="11" spans="1:22" s="186" customFormat="1" ht="12.6" customHeight="1" x14ac:dyDescent="0.3">
      <c r="A11" s="204" t="s">
        <v>8</v>
      </c>
      <c r="B11" s="901"/>
      <c r="C11" s="902"/>
      <c r="D11" s="928" t="s">
        <v>9</v>
      </c>
      <c r="E11" s="929"/>
      <c r="F11" s="929"/>
      <c r="G11" s="913"/>
      <c r="H11" s="912"/>
      <c r="I11" s="912"/>
      <c r="J11" s="912"/>
      <c r="K11" s="912"/>
      <c r="L11" s="912"/>
      <c r="M11" s="930" t="s">
        <v>10</v>
      </c>
      <c r="N11" s="931"/>
      <c r="O11" s="931"/>
      <c r="P11" s="10" t="s">
        <v>11</v>
      </c>
      <c r="Q11" s="899" t="s">
        <v>12</v>
      </c>
      <c r="R11" s="900"/>
      <c r="V11" s="201"/>
    </row>
    <row r="12" spans="1:22" s="186" customFormat="1" ht="12.6" customHeight="1" x14ac:dyDescent="0.3">
      <c r="A12" s="205" t="s">
        <v>14</v>
      </c>
      <c r="B12" s="901"/>
      <c r="C12" s="902"/>
      <c r="D12" s="903" t="s">
        <v>15</v>
      </c>
      <c r="E12" s="900"/>
      <c r="F12" s="900"/>
      <c r="G12" s="904"/>
      <c r="H12" s="905"/>
      <c r="I12" s="905"/>
      <c r="J12" s="905"/>
      <c r="K12" s="905"/>
      <c r="L12" s="905"/>
      <c r="M12" s="906" t="s">
        <v>225</v>
      </c>
      <c r="N12" s="907"/>
      <c r="O12" s="907"/>
      <c r="P12" s="206" t="str">
        <f>IF(SUM('Thermic '!O22:O67)=0,"",SUM('Thermic '!O22:O67))</f>
        <v/>
      </c>
      <c r="Q12" s="207" t="str">
        <f>IF(SUM('Thermic '!R22:R67)=0,"",SUM('Thermic '!R22:R67))</f>
        <v/>
      </c>
      <c r="R12" s="208"/>
      <c r="V12" s="201"/>
    </row>
    <row r="13" spans="1:22" s="186" customFormat="1" ht="12.6" customHeight="1" x14ac:dyDescent="0.3">
      <c r="A13" s="204" t="s">
        <v>17</v>
      </c>
      <c r="B13" s="901"/>
      <c r="C13" s="902"/>
      <c r="D13" s="917" t="s">
        <v>18</v>
      </c>
      <c r="E13" s="900"/>
      <c r="F13" s="900"/>
      <c r="G13" s="904"/>
      <c r="H13" s="905"/>
      <c r="I13" s="905"/>
      <c r="J13" s="905"/>
      <c r="K13" s="905"/>
      <c r="L13" s="905"/>
      <c r="M13" s="906" t="s">
        <v>226</v>
      </c>
      <c r="N13" s="907"/>
      <c r="O13" s="907"/>
      <c r="P13" s="206" t="str">
        <f>IF(SUM('Thermic '!O124:O186)=0,"",SUM('Thermic '!O124:O186))</f>
        <v/>
      </c>
      <c r="Q13" s="207" t="str">
        <f>IF(SUM('Thermic '!R124:R186)=0,"",SUM('Thermic '!R124:R186))</f>
        <v/>
      </c>
      <c r="R13" s="209"/>
      <c r="V13" s="201"/>
    </row>
    <row r="14" spans="1:22" s="186" customFormat="1" ht="12.6" customHeight="1" x14ac:dyDescent="0.3">
      <c r="A14" s="205" t="s">
        <v>20</v>
      </c>
      <c r="B14" s="901"/>
      <c r="C14" s="902"/>
      <c r="D14" s="903" t="s">
        <v>21</v>
      </c>
      <c r="E14" s="900"/>
      <c r="F14" s="900"/>
      <c r="G14" s="904"/>
      <c r="H14" s="905"/>
      <c r="I14" s="905"/>
      <c r="J14" s="905"/>
      <c r="K14" s="905"/>
      <c r="L14" s="905"/>
      <c r="M14" s="906" t="s">
        <v>255</v>
      </c>
      <c r="N14" s="907"/>
      <c r="O14" s="907"/>
      <c r="P14" s="206" t="str">
        <f>IF(SUM('Thermic '!O69:O104)=0,"",SUM('Thermic '!O69:O104))</f>
        <v/>
      </c>
      <c r="Q14" s="207" t="str">
        <f>IF(SUM('Thermic '!R69:R104)=0,"",SUM('Thermic '!R69:R104))</f>
        <v/>
      </c>
      <c r="R14" s="209"/>
      <c r="V14" s="201"/>
    </row>
    <row r="15" spans="1:22" s="186" customFormat="1" ht="12.6" customHeight="1" x14ac:dyDescent="0.3">
      <c r="A15" s="16" t="s">
        <v>23</v>
      </c>
      <c r="B15" s="915" t="s">
        <v>24</v>
      </c>
      <c r="C15" s="916"/>
      <c r="D15" s="917" t="s">
        <v>25</v>
      </c>
      <c r="E15" s="900"/>
      <c r="F15" s="900"/>
      <c r="G15" s="913"/>
      <c r="H15" s="912"/>
      <c r="I15" s="912"/>
      <c r="J15" s="912"/>
      <c r="K15" s="912"/>
      <c r="L15" s="912"/>
      <c r="M15" s="906" t="s">
        <v>227</v>
      </c>
      <c r="N15" s="907"/>
      <c r="O15" s="907"/>
      <c r="P15" s="206" t="str">
        <f>IF(SUM('Thermic '!O187:O195)=0,"",SUM('Thermic '!O187:O195))</f>
        <v/>
      </c>
      <c r="Q15" s="210" t="str">
        <f>IF(SUM('Thermic '!R187:R195)=0,"",SUM('Thermic '!R187:R195))</f>
        <v/>
      </c>
      <c r="R15" s="211"/>
      <c r="V15" s="201"/>
    </row>
    <row r="16" spans="1:22" s="186" customFormat="1" ht="12.6" customHeight="1" x14ac:dyDescent="0.3">
      <c r="A16" s="205" t="s">
        <v>27</v>
      </c>
      <c r="B16" s="911"/>
      <c r="C16" s="913"/>
      <c r="D16" s="911"/>
      <c r="E16" s="932"/>
      <c r="F16" s="932"/>
      <c r="G16" s="913"/>
      <c r="H16" s="912"/>
      <c r="I16" s="912"/>
      <c r="J16" s="912"/>
      <c r="K16" s="912"/>
      <c r="L16" s="912"/>
      <c r="M16" s="906" t="s">
        <v>228</v>
      </c>
      <c r="N16" s="908"/>
      <c r="O16" s="908"/>
      <c r="P16" s="206" t="str">
        <f>IF(SUM('Thermic '!O197:O206)=0,"",SUM('Thermic '!O197:O206))</f>
        <v/>
      </c>
      <c r="Q16" s="207" t="str">
        <f>IF(SUM('Thermic '!R195:R208)=0,"",SUM('Thermic '!R195:R208))</f>
        <v/>
      </c>
      <c r="R16" s="209"/>
      <c r="V16" s="201"/>
    </row>
    <row r="17" spans="1:22" s="186" customFormat="1" ht="12.6" customHeight="1" x14ac:dyDescent="0.2">
      <c r="A17" s="205"/>
      <c r="B17" s="212"/>
      <c r="C17" s="213"/>
      <c r="D17" s="214"/>
      <c r="E17" s="215"/>
      <c r="F17" s="216"/>
      <c r="G17" s="217"/>
      <c r="H17" s="218"/>
      <c r="I17" s="218"/>
      <c r="J17" s="218"/>
      <c r="K17" s="218"/>
      <c r="L17" s="219"/>
      <c r="M17" s="906" t="s">
        <v>370</v>
      </c>
      <c r="N17" s="908"/>
      <c r="O17" s="908"/>
      <c r="P17" s="206" t="str">
        <f>IF(SUM('Thermic '!O108:O122)=0,"",SUM('Thermic '!O108:O122))</f>
        <v/>
      </c>
      <c r="Q17" s="207" t="str">
        <f>IF(SUM('Thermic '!R107:R122)=0,"",SUM('Thermic '!R107:R122))</f>
        <v/>
      </c>
      <c r="R17" s="209"/>
      <c r="V17" s="201"/>
    </row>
    <row r="18" spans="1:22" s="186" customFormat="1" ht="12.6" customHeight="1" x14ac:dyDescent="0.2">
      <c r="A18" s="205"/>
      <c r="B18" s="212"/>
      <c r="C18" s="213"/>
      <c r="D18" s="214"/>
      <c r="E18" s="215"/>
      <c r="F18" s="216"/>
      <c r="G18" s="217"/>
      <c r="H18" s="218"/>
      <c r="I18" s="218"/>
      <c r="J18" s="218"/>
      <c r="K18" s="218"/>
      <c r="L18" s="219"/>
      <c r="M18" s="906"/>
      <c r="N18" s="908"/>
      <c r="O18" s="908"/>
      <c r="P18" s="206"/>
      <c r="Q18" s="207"/>
      <c r="R18" s="209"/>
      <c r="V18" s="201"/>
    </row>
    <row r="19" spans="1:22" s="186" customFormat="1" ht="12.6" customHeight="1" x14ac:dyDescent="0.3">
      <c r="A19" s="220"/>
      <c r="B19" s="909"/>
      <c r="C19" s="910"/>
      <c r="D19" s="911"/>
      <c r="E19" s="912"/>
      <c r="F19" s="912"/>
      <c r="G19" s="913"/>
      <c r="H19" s="912"/>
      <c r="I19" s="912"/>
      <c r="J19" s="912"/>
      <c r="K19" s="912"/>
      <c r="L19" s="912"/>
      <c r="M19" s="914" t="s">
        <v>12</v>
      </c>
      <c r="N19" s="900"/>
      <c r="O19" s="900"/>
      <c r="P19" s="221" t="str">
        <f>IF(SUM(P11:P16)=0,"",SUM(P11:P16))</f>
        <v/>
      </c>
      <c r="Q19" s="210" t="str">
        <f>IF(SUM(Q11:Q16)=0,"",SUM(Q11:Q16))</f>
        <v/>
      </c>
      <c r="R19" s="222" t="str">
        <f>IF(SUM(R11:R16)=0,"",SUM(R11:R16))</f>
        <v/>
      </c>
      <c r="V19" s="201"/>
    </row>
    <row r="20" spans="1:22" s="186" customFormat="1" ht="12.6" customHeight="1" x14ac:dyDescent="0.2">
      <c r="A20" s="861"/>
      <c r="B20" s="936"/>
      <c r="C20" s="936"/>
      <c r="D20" s="936"/>
      <c r="E20" s="936"/>
      <c r="F20" s="936"/>
      <c r="G20" s="936"/>
      <c r="H20" s="936"/>
      <c r="I20" s="936"/>
      <c r="J20" s="936"/>
      <c r="K20" s="936"/>
      <c r="L20" s="936"/>
      <c r="M20" s="936"/>
      <c r="N20" s="936"/>
      <c r="O20" s="936"/>
      <c r="P20" s="936"/>
      <c r="Q20" s="936"/>
      <c r="R20" s="937"/>
      <c r="V20" s="201"/>
    </row>
    <row r="21" spans="1:22" s="186" customFormat="1" ht="12.6" customHeight="1" x14ac:dyDescent="0.2">
      <c r="A21" s="938" t="s">
        <v>229</v>
      </c>
      <c r="B21" s="939"/>
      <c r="C21" s="939"/>
      <c r="D21" s="939"/>
      <c r="E21" s="939"/>
      <c r="F21" s="939"/>
      <c r="G21" s="939"/>
      <c r="H21" s="939"/>
      <c r="I21" s="939"/>
      <c r="J21" s="939"/>
      <c r="K21" s="939"/>
      <c r="L21" s="939"/>
      <c r="M21" s="939"/>
      <c r="N21" s="939"/>
      <c r="O21" s="939"/>
      <c r="P21" s="939"/>
      <c r="Q21" s="939"/>
      <c r="R21" s="940"/>
      <c r="V21" s="201"/>
    </row>
    <row r="22" spans="1:22" s="186" customFormat="1" ht="12.6" customHeight="1" x14ac:dyDescent="0.2">
      <c r="A22" s="861" t="s">
        <v>60</v>
      </c>
      <c r="B22" s="862"/>
      <c r="C22" s="862"/>
      <c r="D22" s="941" t="s">
        <v>230</v>
      </c>
      <c r="E22" s="941"/>
      <c r="F22" s="941"/>
      <c r="G22" s="941"/>
      <c r="H22" s="941"/>
      <c r="I22" s="941"/>
      <c r="J22" s="941"/>
      <c r="K22" s="941"/>
      <c r="L22" s="941"/>
      <c r="M22" s="941"/>
      <c r="N22" s="941"/>
      <c r="O22" s="941"/>
      <c r="P22" s="223"/>
      <c r="Q22" s="224"/>
      <c r="R22" s="225"/>
      <c r="V22" s="201"/>
    </row>
    <row r="23" spans="1:22" s="229" customFormat="1" ht="12.6" customHeight="1" x14ac:dyDescent="0.2">
      <c r="A23" s="942"/>
      <c r="B23" s="942"/>
      <c r="C23" s="942"/>
      <c r="D23" s="226" t="s">
        <v>30</v>
      </c>
      <c r="E23" s="943"/>
      <c r="F23" s="944"/>
      <c r="G23" s="944"/>
      <c r="H23" s="944"/>
      <c r="I23" s="944"/>
      <c r="J23" s="944"/>
      <c r="K23" s="944"/>
      <c r="L23" s="944"/>
      <c r="M23" s="944"/>
      <c r="N23" s="944"/>
      <c r="O23" s="227" t="s">
        <v>31</v>
      </c>
      <c r="P23" s="227" t="s">
        <v>42</v>
      </c>
      <c r="Q23" s="227" t="s">
        <v>43</v>
      </c>
      <c r="R23" s="228" t="s">
        <v>44</v>
      </c>
      <c r="T23" s="196"/>
    </row>
    <row r="24" spans="1:22" s="229" customFormat="1" ht="12.6" customHeight="1" x14ac:dyDescent="0.2">
      <c r="A24" s="856" t="s">
        <v>231</v>
      </c>
      <c r="B24" s="856"/>
      <c r="C24" s="856"/>
      <c r="D24" s="234"/>
      <c r="E24" s="933" t="s">
        <v>307</v>
      </c>
      <c r="F24" s="934"/>
      <c r="G24" s="934"/>
      <c r="H24" s="934"/>
      <c r="I24" s="934"/>
      <c r="J24" s="934"/>
      <c r="K24" s="934"/>
      <c r="L24" s="934"/>
      <c r="M24" s="934"/>
      <c r="N24" s="935"/>
      <c r="O24" s="230" t="str">
        <f>IF(SUM(D24:N24)=0,"",(SUM(D24:N24)))</f>
        <v/>
      </c>
      <c r="P24" s="231">
        <v>174</v>
      </c>
      <c r="Q24" s="231">
        <v>395</v>
      </c>
      <c r="R24" s="232" t="str">
        <f>IF(O24="","",O24*P24)</f>
        <v/>
      </c>
      <c r="T24" s="196"/>
    </row>
    <row r="25" spans="1:22" s="229" customFormat="1" ht="12.6" customHeight="1" x14ac:dyDescent="0.2">
      <c r="A25" s="856" t="s">
        <v>232</v>
      </c>
      <c r="B25" s="856"/>
      <c r="C25" s="856"/>
      <c r="D25" s="234"/>
      <c r="E25" s="933" t="s">
        <v>307</v>
      </c>
      <c r="F25" s="934"/>
      <c r="G25" s="934"/>
      <c r="H25" s="934"/>
      <c r="I25" s="934"/>
      <c r="J25" s="934"/>
      <c r="K25" s="934"/>
      <c r="L25" s="934"/>
      <c r="M25" s="934"/>
      <c r="N25" s="935"/>
      <c r="O25" s="230" t="str">
        <f>IF(SUM(D25:N25)=0,"",(SUM(D25:N25)))</f>
        <v/>
      </c>
      <c r="P25" s="231">
        <v>155</v>
      </c>
      <c r="Q25" s="231">
        <v>315</v>
      </c>
      <c r="R25" s="232" t="str">
        <f>IF(O25="","",O25*P25)</f>
        <v/>
      </c>
      <c r="T25" s="196"/>
    </row>
    <row r="26" spans="1:22" s="229" customFormat="1" ht="12.6" customHeight="1" x14ac:dyDescent="0.2">
      <c r="A26" s="856" t="s">
        <v>233</v>
      </c>
      <c r="B26" s="856"/>
      <c r="C26" s="856"/>
      <c r="D26" s="234"/>
      <c r="E26" s="933" t="s">
        <v>307</v>
      </c>
      <c r="F26" s="934"/>
      <c r="G26" s="934"/>
      <c r="H26" s="934"/>
      <c r="I26" s="934"/>
      <c r="J26" s="934"/>
      <c r="K26" s="934"/>
      <c r="L26" s="934"/>
      <c r="M26" s="934"/>
      <c r="N26" s="935"/>
      <c r="O26" s="230" t="str">
        <f>IF(SUM(D26:N26)=0,"",(SUM(D26:N26)))</f>
        <v/>
      </c>
      <c r="P26" s="231">
        <v>130</v>
      </c>
      <c r="Q26" s="231">
        <v>265</v>
      </c>
      <c r="R26" s="232" t="str">
        <f>IF(O26="","",O26*P26)</f>
        <v/>
      </c>
      <c r="T26" s="196"/>
    </row>
    <row r="27" spans="1:22" s="229" customFormat="1" ht="12.6" customHeight="1" x14ac:dyDescent="0.2">
      <c r="A27" s="856" t="s">
        <v>374</v>
      </c>
      <c r="B27" s="856"/>
      <c r="C27" s="856"/>
      <c r="D27" s="234"/>
      <c r="E27" s="933" t="s">
        <v>308</v>
      </c>
      <c r="F27" s="934"/>
      <c r="G27" s="934"/>
      <c r="H27" s="934"/>
      <c r="I27" s="934"/>
      <c r="J27" s="934"/>
      <c r="K27" s="934"/>
      <c r="L27" s="934"/>
      <c r="M27" s="934"/>
      <c r="N27" s="935"/>
      <c r="O27" s="230" t="str">
        <f>IF(SUM(D27:N27)=0,"",(SUM(D27:N27)))</f>
        <v/>
      </c>
      <c r="P27" s="231">
        <v>155</v>
      </c>
      <c r="Q27" s="231">
        <v>315</v>
      </c>
      <c r="R27" s="232" t="str">
        <f>IF(O27="","",O27*P27)</f>
        <v/>
      </c>
      <c r="T27" s="196"/>
    </row>
    <row r="28" spans="1:22" s="229" customFormat="1" ht="12.6" customHeight="1" x14ac:dyDescent="0.2">
      <c r="A28" s="945" t="s">
        <v>234</v>
      </c>
      <c r="B28" s="945"/>
      <c r="C28" s="945"/>
      <c r="D28" s="234"/>
      <c r="E28" s="933" t="s">
        <v>308</v>
      </c>
      <c r="F28" s="934"/>
      <c r="G28" s="934"/>
      <c r="H28" s="934"/>
      <c r="I28" s="934"/>
      <c r="J28" s="934"/>
      <c r="K28" s="934"/>
      <c r="L28" s="934"/>
      <c r="M28" s="934"/>
      <c r="N28" s="935"/>
      <c r="O28" s="230" t="str">
        <f>IF(SUM(D28:N28)=0,"",(SUM(D28:N28)))</f>
        <v/>
      </c>
      <c r="P28" s="231">
        <v>130</v>
      </c>
      <c r="Q28" s="231">
        <v>265</v>
      </c>
      <c r="R28" s="232" t="str">
        <f>IF(O28="","",O28*P28)</f>
        <v/>
      </c>
      <c r="T28" s="196"/>
    </row>
    <row r="29" spans="1:22" s="229" customFormat="1" ht="12.6" customHeight="1" x14ac:dyDescent="0.2">
      <c r="A29" s="804" t="s">
        <v>372</v>
      </c>
      <c r="B29" s="805"/>
      <c r="C29" s="233" t="s">
        <v>164</v>
      </c>
      <c r="D29" s="234"/>
      <c r="E29" s="933" t="s">
        <v>308</v>
      </c>
      <c r="F29" s="934"/>
      <c r="G29" s="934"/>
      <c r="H29" s="934"/>
      <c r="I29" s="934"/>
      <c r="J29" s="934"/>
      <c r="K29" s="934"/>
      <c r="L29" s="934"/>
      <c r="M29" s="934"/>
      <c r="N29" s="935"/>
      <c r="O29" s="230" t="str">
        <f t="shared" ref="O29:O30" si="0">IF(SUM(D29:N29)=0,"",(SUM(D29:N29)))</f>
        <v/>
      </c>
      <c r="P29" s="231">
        <v>95</v>
      </c>
      <c r="Q29" s="231">
        <v>200</v>
      </c>
      <c r="R29" s="232" t="str">
        <f t="shared" ref="R29:R30" si="1">IF(O29="","",O29*P29)</f>
        <v/>
      </c>
      <c r="T29" s="196"/>
    </row>
    <row r="30" spans="1:22" s="229" customFormat="1" ht="12.6" customHeight="1" x14ac:dyDescent="0.2">
      <c r="A30" s="804" t="s">
        <v>373</v>
      </c>
      <c r="B30" s="805"/>
      <c r="C30" s="233" t="s">
        <v>164</v>
      </c>
      <c r="D30" s="234"/>
      <c r="E30" s="933" t="s">
        <v>307</v>
      </c>
      <c r="F30" s="934"/>
      <c r="G30" s="934"/>
      <c r="H30" s="934"/>
      <c r="I30" s="934"/>
      <c r="J30" s="934"/>
      <c r="K30" s="934"/>
      <c r="L30" s="934"/>
      <c r="M30" s="934"/>
      <c r="N30" s="935"/>
      <c r="O30" s="230" t="str">
        <f t="shared" si="0"/>
        <v/>
      </c>
      <c r="P30" s="231">
        <v>95</v>
      </c>
      <c r="Q30" s="231">
        <v>200</v>
      </c>
      <c r="R30" s="232" t="str">
        <f t="shared" si="1"/>
        <v/>
      </c>
      <c r="T30" s="196"/>
    </row>
    <row r="31" spans="1:22" s="229" customFormat="1" ht="12.6" customHeight="1" x14ac:dyDescent="0.2">
      <c r="A31" s="804" t="s">
        <v>554</v>
      </c>
      <c r="B31" s="805"/>
      <c r="C31" s="233" t="s">
        <v>164</v>
      </c>
      <c r="D31" s="234"/>
      <c r="E31" s="933" t="s">
        <v>555</v>
      </c>
      <c r="F31" s="934"/>
      <c r="G31" s="934"/>
      <c r="H31" s="934"/>
      <c r="I31" s="934"/>
      <c r="J31" s="934"/>
      <c r="K31" s="934"/>
      <c r="L31" s="934"/>
      <c r="M31" s="934"/>
      <c r="N31" s="935"/>
      <c r="O31" s="230" t="str">
        <f t="shared" ref="O31" si="2">IF(SUM(D31:N31)=0,"",(SUM(D31:N31)))</f>
        <v/>
      </c>
      <c r="P31" s="231">
        <v>65</v>
      </c>
      <c r="Q31" s="231">
        <v>130</v>
      </c>
      <c r="R31" s="232" t="str">
        <f t="shared" ref="R31" si="3">IF(O31="","",O31*P31)</f>
        <v/>
      </c>
      <c r="T31" s="196"/>
    </row>
    <row r="32" spans="1:22" s="229" customFormat="1" ht="12.6" customHeight="1" x14ac:dyDescent="0.2">
      <c r="A32" s="946"/>
      <c r="B32" s="947"/>
      <c r="C32" s="947"/>
      <c r="D32" s="947"/>
      <c r="E32" s="947"/>
      <c r="F32" s="947"/>
      <c r="G32" s="947"/>
      <c r="H32" s="947"/>
      <c r="I32" s="947"/>
      <c r="J32" s="947"/>
      <c r="K32" s="947"/>
      <c r="L32" s="947"/>
      <c r="M32" s="947"/>
      <c r="N32" s="947"/>
      <c r="O32" s="947"/>
      <c r="P32" s="947"/>
      <c r="Q32" s="947"/>
      <c r="R32" s="948"/>
      <c r="S32" s="201"/>
      <c r="T32" s="186"/>
      <c r="V32" s="201"/>
    </row>
    <row r="33" spans="1:22" s="186" customFormat="1" ht="12.6" customHeight="1" x14ac:dyDescent="0.2">
      <c r="A33" s="861" t="s">
        <v>168</v>
      </c>
      <c r="B33" s="862"/>
      <c r="C33" s="862"/>
      <c r="D33" s="949" t="s">
        <v>235</v>
      </c>
      <c r="E33" s="949"/>
      <c r="F33" s="949"/>
      <c r="G33" s="949"/>
      <c r="H33" s="949"/>
      <c r="I33" s="949"/>
      <c r="J33" s="949"/>
      <c r="K33" s="949"/>
      <c r="L33" s="949"/>
      <c r="M33" s="949"/>
      <c r="N33" s="949"/>
      <c r="O33" s="949"/>
      <c r="P33" s="239"/>
      <c r="Q33" s="240"/>
      <c r="R33" s="225"/>
      <c r="S33" s="201"/>
      <c r="V33" s="201"/>
    </row>
    <row r="34" spans="1:22" s="229" customFormat="1" ht="12.6" customHeight="1" x14ac:dyDescent="0.2">
      <c r="A34" s="942"/>
      <c r="B34" s="942"/>
      <c r="C34" s="942"/>
      <c r="D34" s="241" t="s">
        <v>30</v>
      </c>
      <c r="E34" s="241"/>
      <c r="F34" s="241"/>
      <c r="G34" s="241"/>
      <c r="H34" s="241"/>
      <c r="I34" s="241"/>
      <c r="J34" s="241"/>
      <c r="K34" s="241"/>
      <c r="L34" s="241"/>
      <c r="M34" s="241"/>
      <c r="N34" s="242"/>
      <c r="O34" s="241" t="s">
        <v>31</v>
      </c>
      <c r="P34" s="241" t="s">
        <v>42</v>
      </c>
      <c r="Q34" s="241" t="s">
        <v>43</v>
      </c>
      <c r="R34" s="238" t="s">
        <v>44</v>
      </c>
      <c r="S34" s="201"/>
      <c r="T34" s="186"/>
      <c r="V34" s="201"/>
    </row>
    <row r="35" spans="1:22" s="229" customFormat="1" ht="12.6" customHeight="1" x14ac:dyDescent="0.2">
      <c r="A35" s="856" t="s">
        <v>236</v>
      </c>
      <c r="B35" s="856"/>
      <c r="C35" s="856"/>
      <c r="D35" s="244"/>
      <c r="E35" s="933" t="s">
        <v>309</v>
      </c>
      <c r="F35" s="934"/>
      <c r="G35" s="934"/>
      <c r="H35" s="934"/>
      <c r="I35" s="934"/>
      <c r="J35" s="934"/>
      <c r="K35" s="934"/>
      <c r="L35" s="934"/>
      <c r="M35" s="934"/>
      <c r="N35" s="935"/>
      <c r="O35" s="230" t="str">
        <f>IF(SUM(D35:N35)=0,"",(SUM(D35:N35)))</f>
        <v/>
      </c>
      <c r="P35" s="231">
        <v>174</v>
      </c>
      <c r="Q35" s="231">
        <v>350</v>
      </c>
      <c r="R35" s="243" t="str">
        <f>IF(O35="","",O35*P35)</f>
        <v/>
      </c>
      <c r="S35" s="201"/>
      <c r="T35" s="186"/>
      <c r="V35" s="201"/>
    </row>
    <row r="36" spans="1:22" s="229" customFormat="1" ht="12.6" customHeight="1" x14ac:dyDescent="0.2">
      <c r="A36" s="856" t="s">
        <v>237</v>
      </c>
      <c r="B36" s="856"/>
      <c r="C36" s="856"/>
      <c r="D36" s="244"/>
      <c r="E36" s="933" t="s">
        <v>309</v>
      </c>
      <c r="F36" s="934"/>
      <c r="G36" s="934"/>
      <c r="H36" s="934"/>
      <c r="I36" s="934"/>
      <c r="J36" s="934"/>
      <c r="K36" s="934"/>
      <c r="L36" s="934"/>
      <c r="M36" s="934"/>
      <c r="N36" s="935"/>
      <c r="O36" s="230" t="str">
        <f>IF(SUM(D36:N36)=0,"",(SUM(D36:N36)))</f>
        <v/>
      </c>
      <c r="P36" s="231">
        <v>131</v>
      </c>
      <c r="Q36" s="231">
        <v>270</v>
      </c>
      <c r="R36" s="243" t="str">
        <f>IF(O36="","",O36*P36)</f>
        <v/>
      </c>
      <c r="S36" s="201"/>
      <c r="T36" s="186"/>
      <c r="V36" s="201"/>
    </row>
    <row r="37" spans="1:22" s="229" customFormat="1" ht="12.6" customHeight="1" x14ac:dyDescent="0.2">
      <c r="A37" s="856" t="s">
        <v>238</v>
      </c>
      <c r="B37" s="856"/>
      <c r="C37" s="856"/>
      <c r="D37" s="244"/>
      <c r="E37" s="933" t="s">
        <v>309</v>
      </c>
      <c r="F37" s="934"/>
      <c r="G37" s="934"/>
      <c r="H37" s="934"/>
      <c r="I37" s="934"/>
      <c r="J37" s="934"/>
      <c r="K37" s="934"/>
      <c r="L37" s="934"/>
      <c r="M37" s="934"/>
      <c r="N37" s="935"/>
      <c r="O37" s="230" t="str">
        <f>IF(SUM(D37:N37)=0,"",(SUM(D37:N37)))</f>
        <v/>
      </c>
      <c r="P37" s="231">
        <v>106</v>
      </c>
      <c r="Q37" s="231">
        <v>220</v>
      </c>
      <c r="R37" s="243" t="str">
        <f>IF(O37="","",O37*P37)</f>
        <v/>
      </c>
      <c r="S37" s="201"/>
      <c r="T37" s="186"/>
      <c r="V37" s="201"/>
    </row>
    <row r="38" spans="1:22" s="229" customFormat="1" ht="12.6" customHeight="1" x14ac:dyDescent="0.2">
      <c r="A38" s="804" t="s">
        <v>376</v>
      </c>
      <c r="B38" s="805"/>
      <c r="C38" s="233" t="s">
        <v>164</v>
      </c>
      <c r="D38" s="244"/>
      <c r="E38" s="933" t="s">
        <v>309</v>
      </c>
      <c r="F38" s="934"/>
      <c r="G38" s="934"/>
      <c r="H38" s="934"/>
      <c r="I38" s="934"/>
      <c r="J38" s="934"/>
      <c r="K38" s="934"/>
      <c r="L38" s="934"/>
      <c r="M38" s="934"/>
      <c r="N38" s="935"/>
      <c r="O38" s="230" t="str">
        <f t="shared" ref="O38" si="4">IF(SUM(D38:N38)=0,"",(SUM(D38:N38)))</f>
        <v/>
      </c>
      <c r="P38" s="594">
        <v>75</v>
      </c>
      <c r="Q38" s="594">
        <v>150</v>
      </c>
      <c r="R38" s="243" t="str">
        <f t="shared" ref="R38" si="5">IF(O38="","",O38*P38)</f>
        <v/>
      </c>
      <c r="S38" s="201"/>
      <c r="T38" s="186"/>
      <c r="V38" s="201"/>
    </row>
    <row r="39" spans="1:22" s="229" customFormat="1" ht="12.6" customHeight="1" x14ac:dyDescent="0.2">
      <c r="A39" s="804" t="s">
        <v>375</v>
      </c>
      <c r="B39" s="805"/>
      <c r="C39" s="233" t="s">
        <v>164</v>
      </c>
      <c r="D39" s="244"/>
      <c r="E39" s="951" t="s">
        <v>556</v>
      </c>
      <c r="F39" s="951"/>
      <c r="G39" s="951"/>
      <c r="H39" s="951"/>
      <c r="I39" s="951"/>
      <c r="J39" s="951"/>
      <c r="K39" s="951"/>
      <c r="L39" s="951"/>
      <c r="M39" s="951"/>
      <c r="N39" s="951"/>
      <c r="O39" s="230" t="str">
        <f t="shared" ref="O39" si="6">IF(SUM(D39:N39)=0,"",(SUM(D39:N39)))</f>
        <v/>
      </c>
      <c r="P39" s="594">
        <v>45</v>
      </c>
      <c r="Q39" s="594">
        <v>90</v>
      </c>
      <c r="R39" s="243" t="str">
        <f t="shared" ref="R39" si="7">IF(O39="","",O39*P39)</f>
        <v/>
      </c>
      <c r="S39" s="201"/>
      <c r="T39" s="186"/>
      <c r="V39" s="201"/>
    </row>
    <row r="40" spans="1:22" s="229" customFormat="1" ht="12.6" customHeight="1" x14ac:dyDescent="0.2">
      <c r="A40" s="245"/>
      <c r="D40" s="236" t="s">
        <v>30</v>
      </c>
      <c r="E40" s="236"/>
      <c r="F40" s="236" t="s">
        <v>36</v>
      </c>
      <c r="G40" s="236" t="s">
        <v>37</v>
      </c>
      <c r="H40" s="236" t="s">
        <v>38</v>
      </c>
      <c r="I40" s="236" t="s">
        <v>39</v>
      </c>
      <c r="J40" s="236" t="s">
        <v>40</v>
      </c>
      <c r="K40" s="236" t="s">
        <v>41</v>
      </c>
      <c r="L40" s="236"/>
      <c r="M40" s="236"/>
      <c r="O40" s="236"/>
      <c r="P40" s="236"/>
      <c r="Q40" s="236"/>
      <c r="R40" s="238"/>
      <c r="S40" s="201"/>
      <c r="T40" s="186"/>
      <c r="V40" s="201"/>
    </row>
    <row r="41" spans="1:22" s="201" customFormat="1" ht="12.6" customHeight="1" x14ac:dyDescent="0.2">
      <c r="A41" s="856" t="s">
        <v>239</v>
      </c>
      <c r="B41" s="856"/>
      <c r="C41" s="856"/>
      <c r="D41" s="954" t="s">
        <v>64</v>
      </c>
      <c r="E41" s="955"/>
      <c r="F41" s="235"/>
      <c r="G41" s="235"/>
      <c r="H41" s="235"/>
      <c r="I41" s="235"/>
      <c r="J41" s="235"/>
      <c r="K41" s="235"/>
      <c r="L41" s="958"/>
      <c r="M41" s="959"/>
      <c r="N41" s="960"/>
      <c r="O41" s="230" t="str">
        <f t="shared" ref="O41:O47" si="8">IF(SUM(D41:N41)=0,"",(SUM(D41:N41)))</f>
        <v/>
      </c>
      <c r="P41" s="231">
        <v>30</v>
      </c>
      <c r="Q41" s="246">
        <v>60</v>
      </c>
      <c r="R41" s="243" t="str">
        <f t="shared" ref="R41:R48" si="9">IF(O41="","",O41*P41)</f>
        <v/>
      </c>
      <c r="T41" s="186"/>
    </row>
    <row r="42" spans="1:22" s="201" customFormat="1" ht="12.6" customHeight="1" x14ac:dyDescent="0.2">
      <c r="A42" s="856" t="s">
        <v>240</v>
      </c>
      <c r="B42" s="856"/>
      <c r="C42" s="856"/>
      <c r="D42" s="956"/>
      <c r="E42" s="957"/>
      <c r="F42" s="235"/>
      <c r="G42" s="235"/>
      <c r="H42" s="235"/>
      <c r="I42" s="235"/>
      <c r="J42" s="235"/>
      <c r="K42" s="235"/>
      <c r="L42" s="961"/>
      <c r="M42" s="962"/>
      <c r="N42" s="963"/>
      <c r="O42" s="230" t="str">
        <f t="shared" si="8"/>
        <v/>
      </c>
      <c r="P42" s="231">
        <v>18</v>
      </c>
      <c r="Q42" s="246">
        <v>35</v>
      </c>
      <c r="R42" s="243" t="str">
        <f t="shared" si="9"/>
        <v/>
      </c>
      <c r="T42" s="186"/>
    </row>
    <row r="43" spans="1:22" s="201" customFormat="1" ht="12.6" customHeight="1" x14ac:dyDescent="0.2">
      <c r="A43" s="856" t="s">
        <v>241</v>
      </c>
      <c r="B43" s="856"/>
      <c r="C43" s="856"/>
      <c r="D43" s="956"/>
      <c r="E43" s="957"/>
      <c r="F43" s="247"/>
      <c r="G43" s="247"/>
      <c r="H43" s="247"/>
      <c r="I43" s="247"/>
      <c r="J43" s="247"/>
      <c r="K43" s="247"/>
      <c r="L43" s="961"/>
      <c r="M43" s="962"/>
      <c r="N43" s="963"/>
      <c r="O43" s="230" t="str">
        <f t="shared" si="8"/>
        <v/>
      </c>
      <c r="P43" s="231">
        <v>13</v>
      </c>
      <c r="Q43" s="246">
        <v>25</v>
      </c>
      <c r="R43" s="243" t="str">
        <f t="shared" si="9"/>
        <v/>
      </c>
      <c r="T43" s="186"/>
    </row>
    <row r="44" spans="1:22" s="201" customFormat="1" ht="12.6" customHeight="1" x14ac:dyDescent="0.2">
      <c r="A44" s="856" t="s">
        <v>242</v>
      </c>
      <c r="B44" s="856"/>
      <c r="C44" s="856"/>
      <c r="D44" s="235"/>
      <c r="E44" s="806" t="s">
        <v>243</v>
      </c>
      <c r="F44" s="806"/>
      <c r="G44" s="806"/>
      <c r="H44" s="806"/>
      <c r="I44" s="806"/>
      <c r="J44" s="806"/>
      <c r="K44" s="806"/>
      <c r="L44" s="806"/>
      <c r="M44" s="806"/>
      <c r="N44" s="806"/>
      <c r="O44" s="230" t="str">
        <f t="shared" si="8"/>
        <v/>
      </c>
      <c r="P44" s="231">
        <v>20</v>
      </c>
      <c r="Q44" s="231">
        <v>40</v>
      </c>
      <c r="R44" s="243" t="str">
        <f t="shared" si="9"/>
        <v/>
      </c>
      <c r="T44" s="186"/>
    </row>
    <row r="45" spans="1:22" s="201" customFormat="1" ht="12.6" customHeight="1" x14ac:dyDescent="0.2">
      <c r="A45" s="856" t="s">
        <v>244</v>
      </c>
      <c r="B45" s="856"/>
      <c r="C45" s="856"/>
      <c r="D45" s="235"/>
      <c r="E45" s="806" t="s">
        <v>245</v>
      </c>
      <c r="F45" s="806"/>
      <c r="G45" s="806"/>
      <c r="H45" s="806"/>
      <c r="I45" s="806"/>
      <c r="J45" s="806"/>
      <c r="K45" s="806"/>
      <c r="L45" s="806"/>
      <c r="M45" s="806"/>
      <c r="N45" s="806"/>
      <c r="O45" s="230" t="str">
        <f t="shared" si="8"/>
        <v/>
      </c>
      <c r="P45" s="231">
        <v>20</v>
      </c>
      <c r="Q45" s="231">
        <v>40</v>
      </c>
      <c r="R45" s="243" t="str">
        <f t="shared" si="9"/>
        <v/>
      </c>
      <c r="T45" s="186"/>
    </row>
    <row r="46" spans="1:22" s="201" customFormat="1" ht="12.6" customHeight="1" x14ac:dyDescent="0.2">
      <c r="A46" s="856" t="s">
        <v>246</v>
      </c>
      <c r="B46" s="856"/>
      <c r="C46" s="856"/>
      <c r="D46" s="235"/>
      <c r="E46" s="952" t="s">
        <v>64</v>
      </c>
      <c r="F46" s="953"/>
      <c r="G46" s="953"/>
      <c r="H46" s="953"/>
      <c r="I46" s="953"/>
      <c r="J46" s="953"/>
      <c r="K46" s="953"/>
      <c r="L46" s="953"/>
      <c r="M46" s="953"/>
      <c r="N46" s="953"/>
      <c r="O46" s="230" t="str">
        <f t="shared" si="8"/>
        <v/>
      </c>
      <c r="P46" s="231">
        <v>11</v>
      </c>
      <c r="Q46" s="231">
        <v>32</v>
      </c>
      <c r="R46" s="243" t="str">
        <f t="shared" si="9"/>
        <v/>
      </c>
      <c r="T46" s="186"/>
    </row>
    <row r="47" spans="1:22" s="201" customFormat="1" ht="12.6" customHeight="1" x14ac:dyDescent="0.2">
      <c r="A47" s="856" t="s">
        <v>377</v>
      </c>
      <c r="B47" s="856"/>
      <c r="C47" s="856"/>
      <c r="D47" s="235"/>
      <c r="E47" s="248"/>
      <c r="F47" s="248"/>
      <c r="G47" s="248"/>
      <c r="H47" s="248"/>
      <c r="I47" s="248"/>
      <c r="J47" s="248"/>
      <c r="K47" s="248"/>
      <c r="L47" s="248"/>
      <c r="M47" s="248"/>
      <c r="N47" s="248"/>
      <c r="O47" s="230" t="str">
        <f t="shared" si="8"/>
        <v/>
      </c>
      <c r="P47" s="231">
        <v>120</v>
      </c>
      <c r="Q47" s="231"/>
      <c r="R47" s="243" t="str">
        <f t="shared" si="9"/>
        <v/>
      </c>
      <c r="T47" s="186"/>
    </row>
    <row r="48" spans="1:22" s="201" customFormat="1" ht="12.6" customHeight="1" x14ac:dyDescent="0.2">
      <c r="A48" s="856" t="s">
        <v>247</v>
      </c>
      <c r="B48" s="856"/>
      <c r="C48" s="856"/>
      <c r="D48" s="235"/>
      <c r="E48" s="950" t="s">
        <v>64</v>
      </c>
      <c r="F48" s="950"/>
      <c r="G48" s="950"/>
      <c r="H48" s="950"/>
      <c r="I48" s="950"/>
      <c r="J48" s="950"/>
      <c r="K48" s="950"/>
      <c r="L48" s="950"/>
      <c r="M48" s="950"/>
      <c r="N48" s="950"/>
      <c r="O48" s="249" t="str">
        <f>IF(SUM(D48:N48)=0,"",(SUM(D48:N48)))</f>
        <v/>
      </c>
      <c r="P48" s="231">
        <v>8</v>
      </c>
      <c r="Q48" s="231">
        <v>13</v>
      </c>
      <c r="R48" s="243" t="str">
        <f t="shared" si="9"/>
        <v/>
      </c>
      <c r="T48" s="186"/>
    </row>
    <row r="49" spans="1:22" s="201" customFormat="1" ht="12.6" customHeight="1" x14ac:dyDescent="0.2">
      <c r="A49" s="250"/>
      <c r="B49" s="251"/>
      <c r="C49" s="251"/>
      <c r="D49" s="252"/>
      <c r="E49" s="253"/>
      <c r="F49" s="253"/>
      <c r="G49" s="253"/>
      <c r="H49" s="253"/>
      <c r="I49" s="253"/>
      <c r="J49" s="253"/>
      <c r="K49" s="253"/>
      <c r="L49" s="253"/>
      <c r="M49" s="253"/>
      <c r="N49" s="253"/>
      <c r="O49" s="254"/>
      <c r="P49" s="255"/>
      <c r="Q49" s="255"/>
      <c r="R49" s="232"/>
      <c r="T49" s="186"/>
    </row>
    <row r="50" spans="1:22" s="186" customFormat="1" ht="12.6" customHeight="1" x14ac:dyDescent="0.2">
      <c r="A50" s="938" t="s">
        <v>26</v>
      </c>
      <c r="B50" s="939"/>
      <c r="C50" s="939"/>
      <c r="D50" s="939"/>
      <c r="E50" s="939"/>
      <c r="F50" s="939"/>
      <c r="G50" s="939"/>
      <c r="H50" s="939"/>
      <c r="I50" s="939"/>
      <c r="J50" s="939"/>
      <c r="K50" s="939"/>
      <c r="L50" s="939"/>
      <c r="M50" s="939"/>
      <c r="N50" s="939"/>
      <c r="O50" s="939"/>
      <c r="P50" s="939"/>
      <c r="Q50" s="939"/>
      <c r="R50" s="940"/>
      <c r="V50" s="201"/>
    </row>
    <row r="51" spans="1:22" s="186" customFormat="1" ht="12.6" customHeight="1" x14ac:dyDescent="0.2">
      <c r="A51" s="861" t="s">
        <v>62</v>
      </c>
      <c r="B51" s="862"/>
      <c r="C51" s="862"/>
      <c r="D51" s="223"/>
      <c r="E51" s="223"/>
      <c r="F51" s="223"/>
      <c r="G51" s="223"/>
      <c r="H51" s="223"/>
      <c r="I51" s="224"/>
      <c r="J51" s="224"/>
      <c r="K51" s="224"/>
      <c r="L51" s="224"/>
      <c r="M51" s="224"/>
      <c r="N51" s="224"/>
      <c r="O51" s="224" t="s">
        <v>59</v>
      </c>
      <c r="P51" s="224"/>
      <c r="Q51" s="224"/>
      <c r="R51" s="225"/>
      <c r="S51" s="201"/>
      <c r="V51" s="201"/>
    </row>
    <row r="52" spans="1:22" s="229" customFormat="1" ht="12.6" customHeight="1" x14ac:dyDescent="0.2">
      <c r="A52" s="969"/>
      <c r="B52" s="970"/>
      <c r="C52" s="970"/>
      <c r="D52" s="256" t="s">
        <v>30</v>
      </c>
      <c r="E52" s="256"/>
      <c r="F52" s="256"/>
      <c r="G52" s="256"/>
      <c r="H52" s="256"/>
      <c r="I52" s="256"/>
      <c r="J52" s="256"/>
      <c r="K52" s="256"/>
      <c r="L52" s="256"/>
      <c r="M52" s="256"/>
      <c r="N52" s="257"/>
      <c r="O52" s="256" t="s">
        <v>31</v>
      </c>
      <c r="P52" s="256" t="s">
        <v>42</v>
      </c>
      <c r="Q52" s="256" t="s">
        <v>43</v>
      </c>
      <c r="R52" s="258" t="s">
        <v>44</v>
      </c>
      <c r="S52" s="201"/>
      <c r="T52" s="196"/>
    </row>
    <row r="53" spans="1:22" s="229" customFormat="1" ht="12.6" customHeight="1" x14ac:dyDescent="0.2">
      <c r="A53" s="259" t="s">
        <v>378</v>
      </c>
      <c r="B53" s="260"/>
      <c r="C53" s="260"/>
      <c r="D53" s="235"/>
      <c r="E53" s="891"/>
      <c r="F53" s="971"/>
      <c r="G53" s="971"/>
      <c r="H53" s="971"/>
      <c r="I53" s="971"/>
      <c r="J53" s="971"/>
      <c r="K53" s="971"/>
      <c r="L53" s="971"/>
      <c r="M53" s="971"/>
      <c r="N53" s="892"/>
      <c r="O53" s="230" t="str">
        <f t="shared" ref="O53:O58" si="10">IF(SUM(D53:N53)=0,"",(SUM(D53:N53)))</f>
        <v/>
      </c>
      <c r="P53" s="246">
        <v>9</v>
      </c>
      <c r="Q53" s="246">
        <v>20</v>
      </c>
      <c r="R53" s="243" t="str">
        <f t="shared" ref="R53:R58" si="11">IF(O53="","",O53*P53)</f>
        <v/>
      </c>
      <c r="S53" s="201"/>
      <c r="T53" s="196"/>
    </row>
    <row r="54" spans="1:22" s="186" customFormat="1" ht="12.6" customHeight="1" x14ac:dyDescent="0.2">
      <c r="A54" s="856" t="s">
        <v>248</v>
      </c>
      <c r="B54" s="856"/>
      <c r="C54" s="856"/>
      <c r="D54" s="235"/>
      <c r="E54" s="893"/>
      <c r="F54" s="972"/>
      <c r="G54" s="972"/>
      <c r="H54" s="972"/>
      <c r="I54" s="972"/>
      <c r="J54" s="972"/>
      <c r="K54" s="972"/>
      <c r="L54" s="972"/>
      <c r="M54" s="972"/>
      <c r="N54" s="894"/>
      <c r="O54" s="230" t="str">
        <f t="shared" si="10"/>
        <v/>
      </c>
      <c r="P54" s="246">
        <v>5</v>
      </c>
      <c r="Q54" s="246">
        <v>15</v>
      </c>
      <c r="R54" s="243" t="str">
        <f t="shared" si="11"/>
        <v/>
      </c>
      <c r="S54" s="201"/>
      <c r="V54" s="201"/>
    </row>
    <row r="55" spans="1:22" s="186" customFormat="1" ht="12.6" customHeight="1" x14ac:dyDescent="0.2">
      <c r="A55" s="804" t="s">
        <v>379</v>
      </c>
      <c r="B55" s="974"/>
      <c r="C55" s="805"/>
      <c r="D55" s="235"/>
      <c r="E55" s="893"/>
      <c r="F55" s="972"/>
      <c r="G55" s="972"/>
      <c r="H55" s="972"/>
      <c r="I55" s="972"/>
      <c r="J55" s="972"/>
      <c r="K55" s="972"/>
      <c r="L55" s="972"/>
      <c r="M55" s="972"/>
      <c r="N55" s="894"/>
      <c r="O55" s="230" t="str">
        <f t="shared" si="10"/>
        <v/>
      </c>
      <c r="P55" s="261">
        <v>7</v>
      </c>
      <c r="Q55" s="246">
        <v>15</v>
      </c>
      <c r="R55" s="243" t="str">
        <f t="shared" si="11"/>
        <v/>
      </c>
      <c r="S55" s="201"/>
      <c r="V55" s="201"/>
    </row>
    <row r="56" spans="1:22" s="201" customFormat="1" ht="12.6" customHeight="1" x14ac:dyDescent="0.2">
      <c r="A56" s="856" t="s">
        <v>249</v>
      </c>
      <c r="B56" s="856"/>
      <c r="C56" s="856"/>
      <c r="D56" s="235"/>
      <c r="E56" s="893"/>
      <c r="F56" s="972"/>
      <c r="G56" s="972"/>
      <c r="H56" s="972"/>
      <c r="I56" s="972"/>
      <c r="J56" s="972"/>
      <c r="K56" s="972"/>
      <c r="L56" s="972"/>
      <c r="M56" s="972"/>
      <c r="N56" s="894"/>
      <c r="O56" s="230" t="str">
        <f t="shared" si="10"/>
        <v/>
      </c>
      <c r="P56" s="262">
        <v>10</v>
      </c>
      <c r="Q56" s="594">
        <v>20</v>
      </c>
      <c r="R56" s="243" t="str">
        <f t="shared" si="11"/>
        <v/>
      </c>
      <c r="T56" s="186"/>
    </row>
    <row r="57" spans="1:22" s="201" customFormat="1" ht="12.6" customHeight="1" x14ac:dyDescent="0.2">
      <c r="A57" s="856" t="s">
        <v>250</v>
      </c>
      <c r="B57" s="856"/>
      <c r="C57" s="856"/>
      <c r="D57" s="235"/>
      <c r="E57" s="893"/>
      <c r="F57" s="972"/>
      <c r="G57" s="972"/>
      <c r="H57" s="972"/>
      <c r="I57" s="972"/>
      <c r="J57" s="972"/>
      <c r="K57" s="972"/>
      <c r="L57" s="972"/>
      <c r="M57" s="972"/>
      <c r="N57" s="894"/>
      <c r="O57" s="230" t="str">
        <f t="shared" si="10"/>
        <v/>
      </c>
      <c r="P57" s="231">
        <v>9</v>
      </c>
      <c r="Q57" s="594">
        <v>18</v>
      </c>
      <c r="R57" s="243" t="str">
        <f t="shared" si="11"/>
        <v/>
      </c>
      <c r="T57" s="186"/>
    </row>
    <row r="58" spans="1:22" s="201" customFormat="1" ht="12.6" customHeight="1" x14ac:dyDescent="0.2">
      <c r="A58" s="856" t="s">
        <v>251</v>
      </c>
      <c r="B58" s="856"/>
      <c r="C58" s="856"/>
      <c r="D58" s="235"/>
      <c r="E58" s="895"/>
      <c r="F58" s="973"/>
      <c r="G58" s="973"/>
      <c r="H58" s="973"/>
      <c r="I58" s="973"/>
      <c r="J58" s="973"/>
      <c r="K58" s="973"/>
      <c r="L58" s="973"/>
      <c r="M58" s="973"/>
      <c r="N58" s="896"/>
      <c r="O58" s="230" t="str">
        <f t="shared" si="10"/>
        <v/>
      </c>
      <c r="P58" s="231">
        <v>7</v>
      </c>
      <c r="Q58" s="594">
        <v>15</v>
      </c>
      <c r="R58" s="243" t="str">
        <f t="shared" si="11"/>
        <v/>
      </c>
      <c r="T58" s="186"/>
    </row>
    <row r="59" spans="1:22" s="229" customFormat="1" ht="12.6" customHeight="1" x14ac:dyDescent="0.2">
      <c r="A59" s="263"/>
      <c r="D59" s="236"/>
      <c r="E59" s="236"/>
      <c r="F59" s="236"/>
      <c r="G59" s="236"/>
      <c r="H59" s="236"/>
      <c r="I59" s="236"/>
      <c r="J59" s="236"/>
      <c r="O59" s="236"/>
      <c r="P59" s="236"/>
      <c r="Q59" s="236"/>
      <c r="R59" s="238"/>
      <c r="S59" s="201"/>
      <c r="T59" s="186"/>
    </row>
    <row r="60" spans="1:22" s="186" customFormat="1" ht="12.6" customHeight="1" x14ac:dyDescent="0.2">
      <c r="A60" s="861" t="s">
        <v>63</v>
      </c>
      <c r="B60" s="862"/>
      <c r="C60" s="964"/>
      <c r="D60" s="223"/>
      <c r="E60" s="223"/>
      <c r="F60" s="223"/>
      <c r="G60" s="223"/>
      <c r="H60" s="223"/>
      <c r="I60" s="224"/>
      <c r="J60" s="224"/>
      <c r="K60" s="224"/>
      <c r="L60" s="224"/>
      <c r="M60" s="224"/>
      <c r="N60" s="224"/>
      <c r="O60" s="224" t="s">
        <v>59</v>
      </c>
      <c r="P60" s="224"/>
      <c r="Q60" s="224"/>
      <c r="R60" s="264"/>
      <c r="S60" s="201"/>
      <c r="V60" s="201"/>
    </row>
    <row r="61" spans="1:22" s="229" customFormat="1" ht="12.6" customHeight="1" x14ac:dyDescent="0.2">
      <c r="A61" s="965"/>
      <c r="B61" s="965"/>
      <c r="C61" s="965"/>
      <c r="D61" s="236" t="s">
        <v>30</v>
      </c>
      <c r="E61" s="236"/>
      <c r="F61" s="236"/>
      <c r="G61" s="236"/>
      <c r="H61" s="236"/>
      <c r="I61" s="236"/>
      <c r="J61" s="236"/>
      <c r="K61" s="236"/>
      <c r="L61" s="236"/>
      <c r="M61" s="236"/>
      <c r="O61" s="236" t="s">
        <v>31</v>
      </c>
      <c r="P61" s="236" t="s">
        <v>42</v>
      </c>
      <c r="Q61" s="236" t="s">
        <v>43</v>
      </c>
      <c r="R61" s="238" t="s">
        <v>44</v>
      </c>
      <c r="S61" s="201"/>
      <c r="T61" s="186"/>
    </row>
    <row r="62" spans="1:22" s="186" customFormat="1" ht="12.6" customHeight="1" x14ac:dyDescent="0.2">
      <c r="A62" s="856" t="s">
        <v>552</v>
      </c>
      <c r="B62" s="856"/>
      <c r="C62" s="856"/>
      <c r="D62" s="265"/>
      <c r="E62" s="958"/>
      <c r="F62" s="959"/>
      <c r="G62" s="959"/>
      <c r="H62" s="959"/>
      <c r="I62" s="959"/>
      <c r="J62" s="959"/>
      <c r="K62" s="959"/>
      <c r="L62" s="959"/>
      <c r="M62" s="959"/>
      <c r="N62" s="960"/>
      <c r="O62" s="230" t="str">
        <f t="shared" ref="O62:O66" si="12">IF(SUM(D62:N62)=0,"",(SUM(D62:N62)))</f>
        <v/>
      </c>
      <c r="P62" s="246">
        <v>70</v>
      </c>
      <c r="Q62" s="246">
        <v>140</v>
      </c>
      <c r="R62" s="243" t="str">
        <f t="shared" ref="R62:R66" si="13">IF(O62="","",O62*P62)</f>
        <v/>
      </c>
      <c r="S62" s="201"/>
      <c r="V62" s="201"/>
    </row>
    <row r="63" spans="1:22" s="186" customFormat="1" ht="12.6" customHeight="1" x14ac:dyDescent="0.2">
      <c r="A63" s="856" t="s">
        <v>553</v>
      </c>
      <c r="B63" s="856"/>
      <c r="C63" s="856"/>
      <c r="D63" s="265"/>
      <c r="E63" s="961"/>
      <c r="F63" s="962"/>
      <c r="G63" s="962"/>
      <c r="H63" s="962"/>
      <c r="I63" s="962"/>
      <c r="J63" s="962"/>
      <c r="K63" s="962"/>
      <c r="L63" s="962"/>
      <c r="M63" s="962"/>
      <c r="N63" s="963"/>
      <c r="O63" s="230" t="str">
        <f t="shared" si="12"/>
        <v/>
      </c>
      <c r="P63" s="231">
        <v>47</v>
      </c>
      <c r="Q63" s="594">
        <v>100</v>
      </c>
      <c r="R63" s="243" t="str">
        <f t="shared" si="13"/>
        <v/>
      </c>
      <c r="S63" s="201"/>
      <c r="V63" s="201"/>
    </row>
    <row r="64" spans="1:22" s="186" customFormat="1" ht="12.6" customHeight="1" x14ac:dyDescent="0.2">
      <c r="A64" s="856" t="s">
        <v>252</v>
      </c>
      <c r="B64" s="856"/>
      <c r="C64" s="856"/>
      <c r="D64" s="265"/>
      <c r="E64" s="961"/>
      <c r="F64" s="962"/>
      <c r="G64" s="962"/>
      <c r="H64" s="962"/>
      <c r="I64" s="962"/>
      <c r="J64" s="962"/>
      <c r="K64" s="962"/>
      <c r="L64" s="962"/>
      <c r="M64" s="962"/>
      <c r="N64" s="963"/>
      <c r="O64" s="230" t="str">
        <f t="shared" si="12"/>
        <v/>
      </c>
      <c r="P64" s="262">
        <v>35</v>
      </c>
      <c r="Q64" s="595">
        <v>150</v>
      </c>
      <c r="R64" s="243" t="str">
        <f t="shared" si="13"/>
        <v/>
      </c>
      <c r="S64" s="201"/>
      <c r="V64" s="201"/>
    </row>
    <row r="65" spans="1:22" s="186" customFormat="1" ht="12.6" customHeight="1" x14ac:dyDescent="0.2">
      <c r="A65" s="856" t="s">
        <v>253</v>
      </c>
      <c r="B65" s="856"/>
      <c r="C65" s="856"/>
      <c r="D65" s="265"/>
      <c r="E65" s="961"/>
      <c r="F65" s="962"/>
      <c r="G65" s="962"/>
      <c r="H65" s="962"/>
      <c r="I65" s="962"/>
      <c r="J65" s="962"/>
      <c r="K65" s="962"/>
      <c r="L65" s="962"/>
      <c r="M65" s="962"/>
      <c r="N65" s="963"/>
      <c r="O65" s="230" t="str">
        <f t="shared" si="12"/>
        <v/>
      </c>
      <c r="P65" s="246">
        <v>15</v>
      </c>
      <c r="Q65" s="246">
        <v>30</v>
      </c>
      <c r="R65" s="243" t="str">
        <f t="shared" si="13"/>
        <v/>
      </c>
      <c r="S65" s="201"/>
      <c r="V65" s="201"/>
    </row>
    <row r="66" spans="1:22" s="186" customFormat="1" ht="12.6" customHeight="1" x14ac:dyDescent="0.2">
      <c r="A66" s="856" t="s">
        <v>254</v>
      </c>
      <c r="B66" s="856"/>
      <c r="C66" s="856"/>
      <c r="D66" s="265"/>
      <c r="E66" s="966"/>
      <c r="F66" s="967"/>
      <c r="G66" s="967"/>
      <c r="H66" s="967"/>
      <c r="I66" s="967"/>
      <c r="J66" s="967"/>
      <c r="K66" s="967"/>
      <c r="L66" s="967"/>
      <c r="M66" s="967"/>
      <c r="N66" s="968"/>
      <c r="O66" s="230" t="str">
        <f t="shared" si="12"/>
        <v/>
      </c>
      <c r="P66" s="231">
        <v>20</v>
      </c>
      <c r="Q66" s="594">
        <v>40</v>
      </c>
      <c r="R66" s="243" t="str">
        <f t="shared" si="13"/>
        <v/>
      </c>
      <c r="S66" s="201"/>
      <c r="V66" s="201"/>
    </row>
    <row r="67" spans="1:22" s="229" customFormat="1" ht="12.6" customHeight="1" x14ac:dyDescent="0.2">
      <c r="A67" s="263"/>
      <c r="D67" s="236"/>
      <c r="E67" s="236"/>
      <c r="F67" s="236"/>
      <c r="G67" s="236"/>
      <c r="H67" s="236"/>
      <c r="I67" s="236"/>
      <c r="J67" s="236"/>
      <c r="O67" s="236"/>
      <c r="P67" s="236"/>
      <c r="Q67" s="236"/>
      <c r="R67" s="238"/>
      <c r="S67" s="201"/>
      <c r="T67" s="196"/>
    </row>
    <row r="68" spans="1:22" s="186" customFormat="1" ht="12.6" customHeight="1" x14ac:dyDescent="0.2">
      <c r="A68" s="980" t="s">
        <v>255</v>
      </c>
      <c r="B68" s="981"/>
      <c r="C68" s="981"/>
      <c r="D68" s="981"/>
      <c r="E68" s="981"/>
      <c r="F68" s="981"/>
      <c r="G68" s="981"/>
      <c r="H68" s="981"/>
      <c r="I68" s="981"/>
      <c r="J68" s="981"/>
      <c r="K68" s="981"/>
      <c r="L68" s="981"/>
      <c r="M68" s="981"/>
      <c r="N68" s="981"/>
      <c r="O68" s="981"/>
      <c r="P68" s="981"/>
      <c r="Q68" s="981"/>
      <c r="R68" s="982"/>
      <c r="V68" s="201"/>
    </row>
    <row r="69" spans="1:22" s="186" customFormat="1" ht="12.6" customHeight="1" x14ac:dyDescent="0.2">
      <c r="A69" s="861" t="s">
        <v>256</v>
      </c>
      <c r="B69" s="862"/>
      <c r="C69" s="862"/>
      <c r="D69" s="862"/>
      <c r="E69" s="862"/>
      <c r="F69" s="862"/>
      <c r="G69" s="862"/>
      <c r="H69" s="862"/>
      <c r="I69" s="862"/>
      <c r="J69" s="862"/>
      <c r="K69" s="862"/>
      <c r="L69" s="862"/>
      <c r="M69" s="862"/>
      <c r="N69" s="862"/>
      <c r="O69" s="862"/>
      <c r="P69" s="862"/>
      <c r="Q69" s="862"/>
      <c r="R69" s="964"/>
      <c r="S69" s="201"/>
      <c r="V69" s="201"/>
    </row>
    <row r="70" spans="1:22" s="229" customFormat="1" ht="12.6" customHeight="1" x14ac:dyDescent="0.2">
      <c r="A70" s="942"/>
      <c r="B70" s="942"/>
      <c r="C70" s="942"/>
      <c r="D70" s="891"/>
      <c r="E70" s="892"/>
      <c r="F70" s="599" t="s">
        <v>557</v>
      </c>
      <c r="G70" s="599" t="s">
        <v>558</v>
      </c>
      <c r="H70" s="599" t="s">
        <v>559</v>
      </c>
      <c r="I70" s="599" t="s">
        <v>560</v>
      </c>
      <c r="J70" s="599" t="s">
        <v>561</v>
      </c>
      <c r="K70" s="601" t="s">
        <v>562</v>
      </c>
      <c r="L70" s="602" t="s">
        <v>563</v>
      </c>
      <c r="M70" s="596" t="s">
        <v>564</v>
      </c>
      <c r="N70" s="604"/>
      <c r="O70" s="236" t="s">
        <v>31</v>
      </c>
      <c r="P70" s="236" t="s">
        <v>42</v>
      </c>
      <c r="Q70" s="236" t="s">
        <v>43</v>
      </c>
      <c r="R70" s="238" t="s">
        <v>44</v>
      </c>
      <c r="S70" s="201"/>
      <c r="T70" s="196"/>
    </row>
    <row r="71" spans="1:22" s="229" customFormat="1" ht="12.6" customHeight="1" x14ac:dyDescent="0.2">
      <c r="A71" s="983" t="s">
        <v>545</v>
      </c>
      <c r="B71" s="984"/>
      <c r="C71" s="267"/>
      <c r="D71" s="893"/>
      <c r="E71" s="894"/>
      <c r="F71" s="476"/>
      <c r="G71" s="476"/>
      <c r="H71" s="394"/>
      <c r="I71" s="235"/>
      <c r="J71" s="235"/>
      <c r="K71" s="235"/>
      <c r="L71" s="235"/>
      <c r="M71" s="283"/>
      <c r="N71" s="523"/>
      <c r="O71" s="230" t="str">
        <f>IF(SUM(D71:N71)=0,"",(SUM(D71:N71)))</f>
        <v/>
      </c>
      <c r="P71" s="231">
        <v>190</v>
      </c>
      <c r="Q71" s="231">
        <v>350</v>
      </c>
      <c r="R71" s="243" t="str">
        <f>IF(O71="","",O71*P71)</f>
        <v/>
      </c>
      <c r="S71" s="201"/>
      <c r="T71" s="196"/>
    </row>
    <row r="72" spans="1:22" s="229" customFormat="1" ht="12.6" customHeight="1" x14ac:dyDescent="0.2">
      <c r="A72" s="983" t="s">
        <v>546</v>
      </c>
      <c r="B72" s="984"/>
      <c r="C72" s="267"/>
      <c r="D72" s="893"/>
      <c r="E72" s="894"/>
      <c r="F72" s="475"/>
      <c r="G72" s="475"/>
      <c r="H72" s="475"/>
      <c r="I72" s="394"/>
      <c r="J72" s="394"/>
      <c r="K72" s="394"/>
      <c r="L72" s="401"/>
      <c r="M72" s="402"/>
      <c r="N72" s="271"/>
      <c r="O72" s="230" t="str">
        <f>IF(SUM(D72:N72)=0,"",(SUM(D72:N72)))</f>
        <v/>
      </c>
      <c r="P72" s="231">
        <v>190</v>
      </c>
      <c r="Q72" s="231">
        <v>350</v>
      </c>
      <c r="R72" s="243" t="str">
        <f>IF(O72="","",O72*P72)</f>
        <v/>
      </c>
      <c r="S72" s="201"/>
      <c r="T72" s="196"/>
    </row>
    <row r="73" spans="1:22" s="229" customFormat="1" ht="12.6" customHeight="1" x14ac:dyDescent="0.2">
      <c r="A73" s="983" t="s">
        <v>547</v>
      </c>
      <c r="B73" s="984"/>
      <c r="C73" s="267"/>
      <c r="D73" s="893"/>
      <c r="E73" s="894"/>
      <c r="F73" s="476"/>
      <c r="G73" s="476"/>
      <c r="H73" s="476"/>
      <c r="I73" s="235"/>
      <c r="J73" s="235"/>
      <c r="K73" s="235"/>
      <c r="L73" s="235"/>
      <c r="M73" s="283"/>
      <c r="N73" s="271"/>
      <c r="O73" s="230" t="str">
        <f>IF(SUM(D73:N73)=0,"",(SUM(D73:N73)))</f>
        <v/>
      </c>
      <c r="P73" s="231">
        <v>190</v>
      </c>
      <c r="Q73" s="231">
        <v>350</v>
      </c>
      <c r="R73" s="243" t="str">
        <f>IF(O73="","",O73*P73)</f>
        <v/>
      </c>
      <c r="S73" s="201"/>
      <c r="T73" s="196"/>
    </row>
    <row r="74" spans="1:22" s="229" customFormat="1" ht="12.6" customHeight="1" x14ac:dyDescent="0.2">
      <c r="A74" s="983" t="s">
        <v>548</v>
      </c>
      <c r="B74" s="984"/>
      <c r="C74" s="267"/>
      <c r="D74" s="893"/>
      <c r="E74" s="894"/>
      <c r="F74" s="475"/>
      <c r="G74" s="475"/>
      <c r="H74" s="475"/>
      <c r="I74" s="394"/>
      <c r="J74" s="394"/>
      <c r="K74" s="394"/>
      <c r="L74" s="395"/>
      <c r="M74" s="282"/>
      <c r="N74" s="603"/>
      <c r="O74" s="230" t="str">
        <f>IF(SUM(D74:N74)=0,"",(SUM(D74:N74)))</f>
        <v/>
      </c>
      <c r="P74" s="231">
        <v>190</v>
      </c>
      <c r="Q74" s="231">
        <v>350</v>
      </c>
      <c r="R74" s="243" t="str">
        <f>IF(O74="","",O74*P74)</f>
        <v/>
      </c>
      <c r="S74" s="201"/>
      <c r="T74" s="196"/>
    </row>
    <row r="75" spans="1:22" s="229" customFormat="1" ht="12.6" customHeight="1" x14ac:dyDescent="0.2">
      <c r="A75" s="259" t="s">
        <v>549</v>
      </c>
      <c r="B75" s="260"/>
      <c r="C75" s="273" t="s">
        <v>465</v>
      </c>
      <c r="D75" s="893"/>
      <c r="E75" s="894"/>
      <c r="F75" s="274"/>
      <c r="G75" s="274"/>
      <c r="H75" s="394"/>
      <c r="I75" s="235"/>
      <c r="J75" s="235"/>
      <c r="K75" s="235"/>
      <c r="L75" s="235"/>
      <c r="M75" s="235"/>
      <c r="N75" s="275"/>
      <c r="O75" s="230" t="str">
        <f t="shared" ref="O75" si="14">IF(SUM(D75:N75)=0,"",(SUM(D75:N75)))</f>
        <v/>
      </c>
      <c r="P75" s="231">
        <v>180</v>
      </c>
      <c r="Q75" s="231">
        <v>350</v>
      </c>
      <c r="R75" s="243" t="str">
        <f t="shared" ref="R75" si="15">IF(O75="","",O75*P75)</f>
        <v/>
      </c>
      <c r="S75" s="201"/>
      <c r="T75" s="196"/>
    </row>
    <row r="76" spans="1:22" s="229" customFormat="1" ht="12.6" customHeight="1" x14ac:dyDescent="0.2">
      <c r="A76" s="259" t="s">
        <v>550</v>
      </c>
      <c r="B76" s="260"/>
      <c r="C76" s="273" t="s">
        <v>465</v>
      </c>
      <c r="D76" s="893"/>
      <c r="E76" s="894"/>
      <c r="F76" s="274"/>
      <c r="G76" s="274"/>
      <c r="H76" s="394"/>
      <c r="I76" s="235"/>
      <c r="J76" s="235"/>
      <c r="K76" s="235"/>
      <c r="L76" s="235"/>
      <c r="M76" s="235"/>
      <c r="N76" s="275"/>
      <c r="O76" s="230" t="str">
        <f t="shared" ref="O76:O77" si="16">IF(SUM(D76:N76)=0,"",(SUM(D76:N76)))</f>
        <v/>
      </c>
      <c r="P76" s="231">
        <v>160</v>
      </c>
      <c r="Q76" s="231">
        <v>300</v>
      </c>
      <c r="R76" s="243" t="str">
        <f t="shared" ref="R76:R77" si="17">IF(O76="","",O76*P76)</f>
        <v/>
      </c>
      <c r="S76" s="201"/>
      <c r="T76" s="196"/>
    </row>
    <row r="77" spans="1:22" s="229" customFormat="1" ht="12.6" customHeight="1" x14ac:dyDescent="0.2">
      <c r="A77" s="259" t="s">
        <v>551</v>
      </c>
      <c r="B77" s="260"/>
      <c r="C77" s="273" t="s">
        <v>465</v>
      </c>
      <c r="D77" s="895"/>
      <c r="E77" s="896"/>
      <c r="F77" s="274"/>
      <c r="G77" s="274"/>
      <c r="H77" s="394"/>
      <c r="I77" s="235"/>
      <c r="J77" s="235"/>
      <c r="K77" s="235"/>
      <c r="L77" s="235"/>
      <c r="M77" s="235"/>
      <c r="N77" s="275"/>
      <c r="O77" s="230" t="str">
        <f t="shared" si="16"/>
        <v/>
      </c>
      <c r="P77" s="231">
        <v>145</v>
      </c>
      <c r="Q77" s="231">
        <v>275</v>
      </c>
      <c r="R77" s="243" t="str">
        <f t="shared" si="17"/>
        <v/>
      </c>
      <c r="S77" s="201"/>
      <c r="T77" s="196"/>
    </row>
    <row r="78" spans="1:22" s="186" customFormat="1" ht="12.6" customHeight="1" x14ac:dyDescent="0.2">
      <c r="A78" s="975" t="s">
        <v>257</v>
      </c>
      <c r="B78" s="976"/>
      <c r="C78" s="976"/>
      <c r="D78" s="976"/>
      <c r="E78" s="976"/>
      <c r="F78" s="976"/>
      <c r="G78" s="976"/>
      <c r="H78" s="976"/>
      <c r="I78" s="976"/>
      <c r="J78" s="976"/>
      <c r="K78" s="976"/>
      <c r="L78" s="976"/>
      <c r="M78" s="976"/>
      <c r="N78" s="976"/>
      <c r="O78" s="976"/>
      <c r="P78" s="976"/>
      <c r="Q78" s="976"/>
      <c r="R78" s="977"/>
      <c r="S78" s="201"/>
      <c r="V78" s="201"/>
    </row>
    <row r="79" spans="1:22" s="186" customFormat="1" ht="12.6" customHeight="1" x14ac:dyDescent="0.2">
      <c r="A79" s="942"/>
      <c r="B79" s="942"/>
      <c r="C79" s="942"/>
      <c r="D79" s="276" t="s">
        <v>64</v>
      </c>
      <c r="E79" s="277"/>
      <c r="F79" s="597">
        <v>6.5</v>
      </c>
      <c r="G79" s="598">
        <v>7</v>
      </c>
      <c r="H79" s="599">
        <v>7.5</v>
      </c>
      <c r="I79" s="599">
        <v>8</v>
      </c>
      <c r="J79" s="599">
        <v>8.5</v>
      </c>
      <c r="K79" s="599">
        <v>9</v>
      </c>
      <c r="L79" s="599">
        <v>9.5</v>
      </c>
      <c r="M79" s="600">
        <v>10</v>
      </c>
      <c r="N79" s="275"/>
      <c r="O79" s="237" t="s">
        <v>31</v>
      </c>
      <c r="P79" s="226" t="s">
        <v>42</v>
      </c>
      <c r="Q79" s="226" t="s">
        <v>43</v>
      </c>
      <c r="R79" s="237" t="s">
        <v>44</v>
      </c>
      <c r="S79" s="201"/>
      <c r="V79" s="201"/>
    </row>
    <row r="80" spans="1:22" s="186" customFormat="1" ht="12.6" customHeight="1" x14ac:dyDescent="0.2">
      <c r="A80" s="547"/>
      <c r="B80" s="547"/>
      <c r="C80" s="547"/>
      <c r="D80" s="629"/>
      <c r="E80" s="630"/>
      <c r="F80" s="597" t="s">
        <v>573</v>
      </c>
      <c r="G80" s="598" t="s">
        <v>572</v>
      </c>
      <c r="H80" s="597" t="s">
        <v>36</v>
      </c>
      <c r="I80" s="597" t="s">
        <v>37</v>
      </c>
      <c r="J80" s="599" t="s">
        <v>38</v>
      </c>
      <c r="K80" s="599" t="s">
        <v>39</v>
      </c>
      <c r="L80" s="599" t="s">
        <v>40</v>
      </c>
      <c r="M80" s="600" t="s">
        <v>211</v>
      </c>
      <c r="N80" s="275"/>
      <c r="O80" s="237"/>
      <c r="P80" s="226"/>
      <c r="Q80" s="226"/>
      <c r="R80" s="237"/>
      <c r="S80" s="201"/>
      <c r="V80" s="201"/>
    </row>
    <row r="81" spans="1:22" s="186" customFormat="1" ht="12.6" customHeight="1" x14ac:dyDescent="0.2">
      <c r="A81" s="278" t="s">
        <v>381</v>
      </c>
      <c r="B81" s="273"/>
      <c r="C81" s="273" t="s">
        <v>465</v>
      </c>
      <c r="D81" s="897"/>
      <c r="E81" s="898"/>
      <c r="F81" s="475"/>
      <c r="G81" s="475"/>
      <c r="H81" s="457"/>
      <c r="I81" s="457"/>
      <c r="J81" s="458"/>
      <c r="K81" s="458"/>
      <c r="L81" s="458"/>
      <c r="M81" s="477"/>
      <c r="N81" s="275"/>
      <c r="O81" s="230" t="str">
        <f t="shared" ref="O81" si="18">IF(SUM(D81:N81)=0,"",(SUM(D81:N81)))</f>
        <v/>
      </c>
      <c r="P81" s="231">
        <v>60</v>
      </c>
      <c r="Q81" s="231">
        <v>125</v>
      </c>
      <c r="R81" s="243" t="str">
        <f>IF(O81="","",O81*P81)</f>
        <v/>
      </c>
      <c r="S81" s="201"/>
      <c r="V81" s="201"/>
    </row>
    <row r="82" spans="1:22" s="186" customFormat="1" ht="12.6" customHeight="1" x14ac:dyDescent="0.2">
      <c r="A82" s="278" t="s">
        <v>380</v>
      </c>
      <c r="B82" s="273"/>
      <c r="C82" s="273" t="s">
        <v>465</v>
      </c>
      <c r="D82" s="897"/>
      <c r="E82" s="898"/>
      <c r="F82" s="475"/>
      <c r="G82" s="475"/>
      <c r="H82" s="458"/>
      <c r="I82" s="458"/>
      <c r="J82" s="458"/>
      <c r="K82" s="458"/>
      <c r="L82" s="458"/>
      <c r="M82" s="477"/>
      <c r="N82" s="275"/>
      <c r="O82" s="230" t="str">
        <f t="shared" ref="O82" si="19">IF(SUM(D82:N82)=0,"",(SUM(D82:N82)))</f>
        <v/>
      </c>
      <c r="P82" s="231">
        <v>55</v>
      </c>
      <c r="Q82" s="231">
        <v>100</v>
      </c>
      <c r="R82" s="243" t="str">
        <f>IF(O82="","",O82*P82)</f>
        <v/>
      </c>
      <c r="S82" s="201"/>
      <c r="V82" s="201"/>
    </row>
    <row r="83" spans="1:22" s="186" customFormat="1" ht="12.6" customHeight="1" x14ac:dyDescent="0.2">
      <c r="A83" s="978" t="s">
        <v>258</v>
      </c>
      <c r="B83" s="979"/>
      <c r="C83" s="279"/>
      <c r="D83" s="280"/>
      <c r="E83" s="281"/>
      <c r="F83" s="400"/>
      <c r="G83" s="400"/>
      <c r="H83" s="402"/>
      <c r="I83" s="282"/>
      <c r="J83" s="235"/>
      <c r="K83" s="235"/>
      <c r="L83" s="235"/>
      <c r="M83" s="477"/>
      <c r="N83" s="275"/>
      <c r="O83" s="230" t="str">
        <f>IF(SUM(D83:N83)=0,"",(SUM(D83:N83)))</f>
        <v/>
      </c>
      <c r="P83" s="231">
        <v>41</v>
      </c>
      <c r="Q83" s="231">
        <v>80</v>
      </c>
      <c r="R83" s="243" t="str">
        <f>IF(O83="","",O83*P83)</f>
        <v/>
      </c>
      <c r="S83" s="201"/>
      <c r="V83" s="201"/>
    </row>
    <row r="84" spans="1:22" s="186" customFormat="1" ht="12.6" customHeight="1" x14ac:dyDescent="0.2">
      <c r="A84" s="978" t="s">
        <v>259</v>
      </c>
      <c r="B84" s="979"/>
      <c r="C84" s="279"/>
      <c r="D84" s="280"/>
      <c r="E84" s="281"/>
      <c r="F84" s="400"/>
      <c r="G84" s="400"/>
      <c r="H84" s="475"/>
      <c r="I84" s="283"/>
      <c r="J84" s="77"/>
      <c r="K84" s="396"/>
      <c r="L84" s="399"/>
      <c r="M84" s="478"/>
      <c r="N84" s="284"/>
      <c r="O84" s="230" t="str">
        <f>IF(SUM(D84:N84)=0,"",(SUM(D84:N84)))</f>
        <v/>
      </c>
      <c r="P84" s="231">
        <v>41</v>
      </c>
      <c r="Q84" s="231">
        <v>80</v>
      </c>
      <c r="R84" s="243" t="str">
        <f>IF(O84="","",O84*P84)</f>
        <v/>
      </c>
      <c r="S84" s="201"/>
      <c r="V84" s="201"/>
    </row>
    <row r="85" spans="1:22" s="186" customFormat="1" ht="12.6" customHeight="1" x14ac:dyDescent="0.2">
      <c r="A85" s="978" t="s">
        <v>260</v>
      </c>
      <c r="B85" s="979"/>
      <c r="C85" s="279"/>
      <c r="D85" s="280"/>
      <c r="E85" s="281"/>
      <c r="F85" s="400"/>
      <c r="G85" s="400"/>
      <c r="H85" s="400"/>
      <c r="I85" s="398"/>
      <c r="J85" s="398"/>
      <c r="K85" s="398"/>
      <c r="L85" s="398"/>
      <c r="M85" s="289"/>
      <c r="N85" s="284"/>
      <c r="O85" s="230" t="str">
        <f>IF(SUM(D85:N85)=0,"",(SUM(D85:N85)))</f>
        <v/>
      </c>
      <c r="P85" s="231">
        <v>31</v>
      </c>
      <c r="Q85" s="231">
        <v>65</v>
      </c>
      <c r="R85" s="243" t="str">
        <f>IF(O85="","",O85*P85)</f>
        <v/>
      </c>
      <c r="S85" s="201"/>
      <c r="V85" s="201"/>
    </row>
    <row r="86" spans="1:22" s="186" customFormat="1" ht="12.6" customHeight="1" x14ac:dyDescent="0.2">
      <c r="A86" s="988"/>
      <c r="B86" s="989"/>
      <c r="C86" s="990"/>
      <c r="D86" s="280"/>
      <c r="E86" s="281"/>
      <c r="F86" s="400"/>
      <c r="G86" s="400"/>
      <c r="H86" s="400"/>
      <c r="I86" s="286" t="s">
        <v>37</v>
      </c>
      <c r="J86" s="287" t="s">
        <v>38</v>
      </c>
      <c r="K86" s="288" t="s">
        <v>39</v>
      </c>
      <c r="L86" s="397"/>
      <c r="M86" s="289"/>
      <c r="N86" s="284"/>
      <c r="O86" s="230"/>
      <c r="P86" s="231"/>
      <c r="Q86" s="231"/>
      <c r="R86" s="243"/>
      <c r="S86" s="201"/>
      <c r="V86" s="201"/>
    </row>
    <row r="87" spans="1:22" s="186" customFormat="1" ht="12.6" customHeight="1" x14ac:dyDescent="0.2">
      <c r="A87" s="279" t="s">
        <v>261</v>
      </c>
      <c r="B87" s="279"/>
      <c r="C87" s="279"/>
      <c r="D87" s="280"/>
      <c r="E87" s="281"/>
      <c r="F87" s="400"/>
      <c r="G87" s="400"/>
      <c r="H87" s="400"/>
      <c r="I87" s="265"/>
      <c r="J87" s="235"/>
      <c r="K87" s="283"/>
      <c r="L87" s="991"/>
      <c r="M87" s="992"/>
      <c r="N87" s="284"/>
      <c r="O87" s="230" t="str">
        <f>IF(SUM(D87:N87)=0,"",(SUM(D87:N87)))</f>
        <v/>
      </c>
      <c r="P87" s="231">
        <v>33</v>
      </c>
      <c r="Q87" s="231">
        <v>60</v>
      </c>
      <c r="R87" s="243" t="str">
        <f>IF(O87="","",O87*P87)</f>
        <v/>
      </c>
      <c r="S87" s="201"/>
      <c r="V87" s="201"/>
    </row>
    <row r="88" spans="1:22" s="186" customFormat="1" ht="12.6" customHeight="1" x14ac:dyDescent="0.2">
      <c r="A88" s="279" t="s">
        <v>262</v>
      </c>
      <c r="B88" s="279"/>
      <c r="C88" s="279"/>
      <c r="D88" s="280"/>
      <c r="E88" s="281"/>
      <c r="F88" s="400"/>
      <c r="G88" s="400"/>
      <c r="H88" s="400"/>
      <c r="I88" s="265"/>
      <c r="J88" s="235"/>
      <c r="K88" s="283"/>
      <c r="L88" s="991"/>
      <c r="M88" s="992"/>
      <c r="N88" s="284"/>
      <c r="O88" s="230" t="str">
        <f>IF(SUM(D88:N88)=0,"",(SUM(D88:N88)))</f>
        <v/>
      </c>
      <c r="P88" s="231">
        <v>14</v>
      </c>
      <c r="Q88" s="231">
        <v>25</v>
      </c>
      <c r="R88" s="243" t="str">
        <f>IF(O88="","",O88*P88)</f>
        <v/>
      </c>
      <c r="S88" s="201"/>
      <c r="V88" s="201"/>
    </row>
    <row r="89" spans="1:22" s="186" customFormat="1" ht="12.6" customHeight="1" x14ac:dyDescent="0.2">
      <c r="A89" s="279" t="s">
        <v>263</v>
      </c>
      <c r="B89" s="279"/>
      <c r="C89" s="279"/>
      <c r="D89" s="280"/>
      <c r="E89" s="281"/>
      <c r="F89" s="400"/>
      <c r="G89" s="400"/>
      <c r="H89" s="400"/>
      <c r="I89" s="265"/>
      <c r="J89" s="235"/>
      <c r="K89" s="283"/>
      <c r="L89" s="991"/>
      <c r="M89" s="992"/>
      <c r="N89" s="272"/>
      <c r="O89" s="230" t="str">
        <f>IF(SUM(D89:N89)=0,"",(SUM(D89:N89)))</f>
        <v/>
      </c>
      <c r="P89" s="231">
        <v>21</v>
      </c>
      <c r="Q89" s="231">
        <v>40</v>
      </c>
      <c r="R89" s="243" t="str">
        <f>IF(O89="","",O89*P89)</f>
        <v/>
      </c>
      <c r="S89" s="201"/>
      <c r="V89" s="201"/>
    </row>
    <row r="90" spans="1:22" s="186" customFormat="1" ht="12.6" customHeight="1" x14ac:dyDescent="0.2">
      <c r="A90" s="279" t="s">
        <v>264</v>
      </c>
      <c r="B90" s="279"/>
      <c r="C90" s="279"/>
      <c r="D90" s="280"/>
      <c r="E90" s="281"/>
      <c r="F90" s="400"/>
      <c r="G90" s="400"/>
      <c r="H90" s="400"/>
      <c r="I90" s="265"/>
      <c r="J90" s="235"/>
      <c r="K90" s="283"/>
      <c r="L90" s="991"/>
      <c r="M90" s="992"/>
      <c r="N90" s="272"/>
      <c r="O90" s="230" t="str">
        <f>IF(SUM(D90:N90)=0,"",(SUM(D90:N90)))</f>
        <v/>
      </c>
      <c r="P90" s="231">
        <v>18</v>
      </c>
      <c r="Q90" s="231">
        <v>35</v>
      </c>
      <c r="R90" s="243" t="str">
        <f>IF(O90="","",O90*P90)</f>
        <v/>
      </c>
      <c r="S90" s="201"/>
      <c r="V90" s="201"/>
    </row>
    <row r="91" spans="1:22" s="186" customFormat="1" ht="12.6" customHeight="1" x14ac:dyDescent="0.2">
      <c r="A91" s="993" t="s">
        <v>265</v>
      </c>
      <c r="B91" s="994"/>
      <c r="C91" s="994"/>
      <c r="D91" s="995"/>
      <c r="E91" s="995"/>
      <c r="F91" s="995"/>
      <c r="G91" s="995"/>
      <c r="H91" s="995"/>
      <c r="I91" s="995"/>
      <c r="J91" s="995"/>
      <c r="K91" s="995"/>
      <c r="L91" s="995"/>
      <c r="M91" s="995"/>
      <c r="N91" s="995"/>
      <c r="O91" s="995"/>
      <c r="P91" s="995"/>
      <c r="Q91" s="995"/>
      <c r="R91" s="996"/>
      <c r="S91" s="201"/>
      <c r="V91" s="201"/>
    </row>
    <row r="92" spans="1:22" s="229" customFormat="1" ht="12.6" customHeight="1" x14ac:dyDescent="0.2">
      <c r="A92" s="997"/>
      <c r="B92" s="998"/>
      <c r="C92" s="999"/>
      <c r="D92" s="236" t="s">
        <v>30</v>
      </c>
      <c r="E92" s="236"/>
      <c r="F92" s="236"/>
      <c r="G92" s="236"/>
      <c r="H92" s="236"/>
      <c r="I92" s="236"/>
      <c r="J92" s="236"/>
      <c r="K92" s="236"/>
      <c r="L92" s="236"/>
      <c r="M92" s="236"/>
      <c r="O92" s="236" t="s">
        <v>31</v>
      </c>
      <c r="P92" s="236" t="s">
        <v>42</v>
      </c>
      <c r="Q92" s="236" t="s">
        <v>43</v>
      </c>
      <c r="R92" s="238" t="s">
        <v>44</v>
      </c>
      <c r="S92" s="201"/>
      <c r="T92" s="196"/>
    </row>
    <row r="93" spans="1:22" s="186" customFormat="1" ht="12.6" customHeight="1" x14ac:dyDescent="0.2">
      <c r="A93" s="856" t="s">
        <v>266</v>
      </c>
      <c r="B93" s="856"/>
      <c r="C93" s="856"/>
      <c r="D93" s="265"/>
      <c r="E93" s="954" t="s">
        <v>64</v>
      </c>
      <c r="F93" s="1000"/>
      <c r="G93" s="1000"/>
      <c r="H93" s="1000"/>
      <c r="I93" s="1000"/>
      <c r="J93" s="1000"/>
      <c r="K93" s="1000"/>
      <c r="L93" s="1000"/>
      <c r="M93" s="1000"/>
      <c r="N93" s="955"/>
      <c r="O93" s="230" t="str">
        <f>IF(SUM(D93:M93)=0,"",(SUM(D93:M93)))</f>
        <v/>
      </c>
      <c r="P93" s="246">
        <v>24</v>
      </c>
      <c r="Q93" s="246">
        <v>60</v>
      </c>
      <c r="R93" s="243" t="str">
        <f>IF(O93="","",O93*P93)</f>
        <v/>
      </c>
      <c r="S93" s="201"/>
      <c r="V93" s="201"/>
    </row>
    <row r="94" spans="1:22" s="186" customFormat="1" ht="12.6" customHeight="1" x14ac:dyDescent="0.2">
      <c r="A94" s="856" t="s">
        <v>267</v>
      </c>
      <c r="B94" s="856"/>
      <c r="C94" s="856"/>
      <c r="D94" s="265"/>
      <c r="E94" s="956"/>
      <c r="F94" s="1001"/>
      <c r="G94" s="1001"/>
      <c r="H94" s="1001"/>
      <c r="I94" s="1001"/>
      <c r="J94" s="1001"/>
      <c r="K94" s="1001"/>
      <c r="L94" s="1001"/>
      <c r="M94" s="1001"/>
      <c r="N94" s="957"/>
      <c r="O94" s="230" t="str">
        <f>IF(SUM(D94:N94)=0,"",(SUM(D94:N94)))</f>
        <v/>
      </c>
      <c r="P94" s="246">
        <v>9</v>
      </c>
      <c r="Q94" s="246">
        <v>34</v>
      </c>
      <c r="R94" s="243" t="str">
        <f>IF(O94="","",O94*P94)</f>
        <v/>
      </c>
      <c r="S94" s="201"/>
      <c r="V94" s="201"/>
    </row>
    <row r="95" spans="1:22" s="186" customFormat="1" ht="12.6" customHeight="1" x14ac:dyDescent="0.2">
      <c r="A95" s="856" t="s">
        <v>362</v>
      </c>
      <c r="B95" s="856"/>
      <c r="C95" s="856"/>
      <c r="D95" s="265"/>
      <c r="E95" s="1002"/>
      <c r="F95" s="1003"/>
      <c r="G95" s="1003"/>
      <c r="H95" s="1003"/>
      <c r="I95" s="1003"/>
      <c r="J95" s="1003"/>
      <c r="K95" s="1003"/>
      <c r="L95" s="1003"/>
      <c r="M95" s="1003"/>
      <c r="N95" s="1004"/>
      <c r="O95" s="230" t="str">
        <f>IF(SUM(D95:N95)=0,"",(SUM(D95:N95)))</f>
        <v/>
      </c>
      <c r="P95" s="246">
        <v>20</v>
      </c>
      <c r="Q95" s="246">
        <v>34</v>
      </c>
      <c r="R95" s="243" t="str">
        <f>IF(O95="","",O95*P95)</f>
        <v/>
      </c>
      <c r="S95" s="201"/>
      <c r="V95" s="201"/>
    </row>
    <row r="96" spans="1:22" s="229" customFormat="1" ht="12.6" customHeight="1" x14ac:dyDescent="0.2">
      <c r="A96" s="263"/>
      <c r="D96" s="236"/>
      <c r="E96" s="236"/>
      <c r="F96" s="236"/>
      <c r="G96" s="236"/>
      <c r="H96" s="236"/>
      <c r="I96" s="236"/>
      <c r="J96" s="236"/>
      <c r="O96" s="236"/>
      <c r="P96" s="236"/>
      <c r="Q96" s="236"/>
      <c r="R96" s="238"/>
      <c r="S96" s="201"/>
      <c r="T96" s="196"/>
    </row>
    <row r="97" spans="1:22" s="186" customFormat="1" ht="12.6" customHeight="1" x14ac:dyDescent="0.2">
      <c r="A97" s="861" t="s">
        <v>382</v>
      </c>
      <c r="B97" s="862"/>
      <c r="C97" s="862"/>
      <c r="D97" s="862"/>
      <c r="E97" s="862"/>
      <c r="F97" s="862"/>
      <c r="G97" s="862"/>
      <c r="H97" s="862"/>
      <c r="I97" s="862"/>
      <c r="J97" s="862"/>
      <c r="K97" s="862"/>
      <c r="L97" s="862"/>
      <c r="M97" s="862"/>
      <c r="N97" s="862"/>
      <c r="O97" s="862"/>
      <c r="P97" s="862"/>
      <c r="Q97" s="862"/>
      <c r="R97" s="964"/>
      <c r="S97" s="201"/>
      <c r="V97" s="201"/>
    </row>
    <row r="98" spans="1:22" s="186" customFormat="1" ht="12.6" customHeight="1" x14ac:dyDescent="0.2">
      <c r="A98" s="985"/>
      <c r="B98" s="986"/>
      <c r="C98" s="986"/>
      <c r="D98" s="605" t="s">
        <v>565</v>
      </c>
      <c r="E98" s="605" t="s">
        <v>566</v>
      </c>
      <c r="F98" s="605" t="s">
        <v>567</v>
      </c>
      <c r="G98" s="605" t="s">
        <v>568</v>
      </c>
      <c r="H98" s="605" t="s">
        <v>569</v>
      </c>
      <c r="I98" s="605" t="s">
        <v>557</v>
      </c>
      <c r="J98" s="605" t="s">
        <v>558</v>
      </c>
      <c r="K98" s="605" t="s">
        <v>559</v>
      </c>
      <c r="L98" s="605" t="s">
        <v>570</v>
      </c>
      <c r="M98" s="605" t="s">
        <v>571</v>
      </c>
      <c r="N98" s="604"/>
      <c r="O98" s="236" t="s">
        <v>31</v>
      </c>
      <c r="P98" s="236" t="s">
        <v>42</v>
      </c>
      <c r="Q98" s="236" t="s">
        <v>43</v>
      </c>
      <c r="R98" s="238" t="s">
        <v>44</v>
      </c>
      <c r="S98" s="201"/>
      <c r="V98" s="201"/>
    </row>
    <row r="99" spans="1:22" s="186" customFormat="1" ht="12.6" customHeight="1" x14ac:dyDescent="0.2">
      <c r="A99" s="987" t="s">
        <v>383</v>
      </c>
      <c r="B99" s="987"/>
      <c r="C99" s="290" t="s">
        <v>384</v>
      </c>
      <c r="D99" s="958"/>
      <c r="E99" s="959"/>
      <c r="F99" s="959"/>
      <c r="G99" s="959"/>
      <c r="H99" s="960"/>
      <c r="I99" s="479"/>
      <c r="J99" s="479"/>
      <c r="K99" s="479"/>
      <c r="L99" s="479"/>
      <c r="M99" s="479"/>
      <c r="N99" s="269" t="s">
        <v>64</v>
      </c>
      <c r="O99" s="230" t="str">
        <f t="shared" ref="O99:O104" si="20">IF(SUM(D99:N99)=0,"",(SUM(D99:N99)))</f>
        <v/>
      </c>
      <c r="P99" s="231">
        <v>39</v>
      </c>
      <c r="Q99" s="231">
        <v>75</v>
      </c>
      <c r="R99" s="243" t="str">
        <f t="shared" ref="R99:R104" si="21">IF(O99="","",O99*P99)</f>
        <v/>
      </c>
      <c r="S99" s="201"/>
      <c r="V99" s="201"/>
    </row>
    <row r="100" spans="1:22" s="186" customFormat="1" ht="12.6" customHeight="1" x14ac:dyDescent="0.2">
      <c r="A100" s="987" t="s">
        <v>383</v>
      </c>
      <c r="B100" s="987"/>
      <c r="C100" s="290" t="s">
        <v>268</v>
      </c>
      <c r="D100" s="961"/>
      <c r="E100" s="962"/>
      <c r="F100" s="962"/>
      <c r="G100" s="962"/>
      <c r="H100" s="963"/>
      <c r="I100" s="479"/>
      <c r="J100" s="479"/>
      <c r="K100" s="479"/>
      <c r="L100" s="479"/>
      <c r="M100" s="479"/>
      <c r="N100" s="270" t="s">
        <v>64</v>
      </c>
      <c r="O100" s="230" t="str">
        <f t="shared" si="20"/>
        <v/>
      </c>
      <c r="P100" s="231">
        <v>39</v>
      </c>
      <c r="Q100" s="231">
        <v>75</v>
      </c>
      <c r="R100" s="243" t="str">
        <f t="shared" si="21"/>
        <v/>
      </c>
      <c r="S100" s="201"/>
      <c r="V100" s="201"/>
    </row>
    <row r="101" spans="1:22" s="186" customFormat="1" ht="12.6" customHeight="1" x14ac:dyDescent="0.2">
      <c r="A101" s="987" t="s">
        <v>383</v>
      </c>
      <c r="B101" s="987"/>
      <c r="C101" s="290" t="s">
        <v>269</v>
      </c>
      <c r="D101" s="966"/>
      <c r="E101" s="967"/>
      <c r="F101" s="967"/>
      <c r="G101" s="967"/>
      <c r="H101" s="968"/>
      <c r="I101" s="479"/>
      <c r="J101" s="479"/>
      <c r="K101" s="479"/>
      <c r="L101" s="479"/>
      <c r="M101" s="479"/>
      <c r="N101" s="270" t="s">
        <v>64</v>
      </c>
      <c r="O101" s="230" t="str">
        <f t="shared" si="20"/>
        <v/>
      </c>
      <c r="P101" s="231">
        <v>39</v>
      </c>
      <c r="Q101" s="231">
        <v>75</v>
      </c>
      <c r="R101" s="243" t="str">
        <f t="shared" si="21"/>
        <v/>
      </c>
      <c r="S101" s="201"/>
      <c r="V101" s="201"/>
    </row>
    <row r="102" spans="1:22" s="186" customFormat="1" ht="12.6" customHeight="1" x14ac:dyDescent="0.2">
      <c r="A102" s="987" t="s">
        <v>385</v>
      </c>
      <c r="B102" s="987"/>
      <c r="C102" s="290" t="s">
        <v>384</v>
      </c>
      <c r="D102" s="475"/>
      <c r="E102" s="475"/>
      <c r="F102" s="475"/>
      <c r="G102" s="475"/>
      <c r="H102" s="235"/>
      <c r="I102" s="1007"/>
      <c r="J102" s="1008"/>
      <c r="K102" s="1008"/>
      <c r="L102" s="1008"/>
      <c r="M102" s="1008"/>
      <c r="N102" s="270" t="s">
        <v>64</v>
      </c>
      <c r="O102" s="230" t="str">
        <f t="shared" si="20"/>
        <v/>
      </c>
      <c r="P102" s="231">
        <v>27</v>
      </c>
      <c r="Q102" s="231">
        <v>55</v>
      </c>
      <c r="R102" s="243" t="str">
        <f t="shared" si="21"/>
        <v/>
      </c>
      <c r="S102" s="201"/>
      <c r="V102" s="201"/>
    </row>
    <row r="103" spans="1:22" s="186" customFormat="1" ht="12.6" customHeight="1" x14ac:dyDescent="0.2">
      <c r="A103" s="987" t="s">
        <v>385</v>
      </c>
      <c r="B103" s="987"/>
      <c r="C103" s="290" t="s">
        <v>268</v>
      </c>
      <c r="D103" s="475"/>
      <c r="E103" s="475"/>
      <c r="F103" s="475"/>
      <c r="G103" s="475"/>
      <c r="H103" s="475"/>
      <c r="I103" s="991"/>
      <c r="J103" s="1009"/>
      <c r="K103" s="1009"/>
      <c r="L103" s="1009"/>
      <c r="M103" s="1009"/>
      <c r="N103" s="270" t="s">
        <v>64</v>
      </c>
      <c r="O103" s="230" t="str">
        <f t="shared" si="20"/>
        <v/>
      </c>
      <c r="P103" s="231">
        <v>27</v>
      </c>
      <c r="Q103" s="231">
        <v>55</v>
      </c>
      <c r="R103" s="243" t="str">
        <f t="shared" si="21"/>
        <v/>
      </c>
      <c r="S103" s="201"/>
      <c r="V103" s="201"/>
    </row>
    <row r="104" spans="1:22" s="186" customFormat="1" ht="12.6" customHeight="1" x14ac:dyDescent="0.2">
      <c r="A104" s="987" t="s">
        <v>385</v>
      </c>
      <c r="B104" s="987"/>
      <c r="C104" s="290" t="s">
        <v>269</v>
      </c>
      <c r="D104" s="475"/>
      <c r="E104" s="475"/>
      <c r="F104" s="475"/>
      <c r="G104" s="475"/>
      <c r="H104" s="235"/>
      <c r="I104" s="1010"/>
      <c r="J104" s="1011"/>
      <c r="K104" s="1011"/>
      <c r="L104" s="1011"/>
      <c r="M104" s="1011"/>
      <c r="N104" s="272"/>
      <c r="O104" s="230" t="str">
        <f t="shared" si="20"/>
        <v/>
      </c>
      <c r="P104" s="231">
        <v>27</v>
      </c>
      <c r="Q104" s="231">
        <v>55</v>
      </c>
      <c r="R104" s="243" t="str">
        <f t="shared" si="21"/>
        <v/>
      </c>
      <c r="S104" s="201"/>
      <c r="V104" s="201"/>
    </row>
    <row r="105" spans="1:22" s="186" customFormat="1" ht="12.6" customHeight="1" x14ac:dyDescent="0.2">
      <c r="A105" s="1012"/>
      <c r="B105" s="1013"/>
      <c r="C105" s="1013"/>
      <c r="D105" s="1013"/>
      <c r="E105" s="1013"/>
      <c r="F105" s="1013"/>
      <c r="G105" s="1013"/>
      <c r="H105" s="1013"/>
      <c r="I105" s="1013"/>
      <c r="J105" s="1013"/>
      <c r="K105" s="1013"/>
      <c r="L105" s="1013"/>
      <c r="M105" s="1013"/>
      <c r="N105" s="1013"/>
      <c r="O105" s="1013"/>
      <c r="P105" s="1013"/>
      <c r="Q105" s="1013"/>
      <c r="R105" s="1014"/>
      <c r="S105" s="201"/>
      <c r="V105" s="201"/>
    </row>
    <row r="106" spans="1:22" s="229" customFormat="1" ht="12.6" customHeight="1" x14ac:dyDescent="0.2">
      <c r="A106" s="965" t="s">
        <v>386</v>
      </c>
      <c r="B106" s="965"/>
      <c r="C106" s="965"/>
      <c r="D106" s="965"/>
      <c r="E106" s="965"/>
      <c r="F106" s="965"/>
      <c r="G106" s="965"/>
      <c r="H106" s="965"/>
      <c r="I106" s="965"/>
      <c r="J106" s="965"/>
      <c r="K106" s="965"/>
      <c r="L106" s="965"/>
      <c r="M106" s="965"/>
      <c r="N106" s="965"/>
      <c r="O106" s="965"/>
      <c r="P106" s="965"/>
      <c r="Q106" s="965"/>
      <c r="R106" s="965"/>
      <c r="S106" s="201"/>
      <c r="T106" s="196"/>
    </row>
    <row r="107" spans="1:22" s="229" customFormat="1" ht="12.6" customHeight="1" x14ac:dyDescent="0.2">
      <c r="A107" s="1005"/>
      <c r="B107" s="1005"/>
      <c r="C107" s="1005"/>
      <c r="D107" s="997"/>
      <c r="E107" s="998"/>
      <c r="F107" s="998"/>
      <c r="G107" s="999"/>
      <c r="H107" s="236" t="s">
        <v>37</v>
      </c>
      <c r="I107" s="236" t="s">
        <v>38</v>
      </c>
      <c r="J107" s="236" t="s">
        <v>39</v>
      </c>
      <c r="K107" s="236" t="s">
        <v>40</v>
      </c>
      <c r="L107" s="236" t="s">
        <v>41</v>
      </c>
      <c r="M107" s="229" t="s">
        <v>363</v>
      </c>
      <c r="O107" s="236" t="s">
        <v>31</v>
      </c>
      <c r="P107" s="236" t="s">
        <v>42</v>
      </c>
      <c r="Q107" s="236" t="s">
        <v>43</v>
      </c>
      <c r="R107" s="238" t="s">
        <v>44</v>
      </c>
      <c r="S107" s="201"/>
      <c r="T107" s="196"/>
    </row>
    <row r="108" spans="1:22" s="229" customFormat="1" ht="12.6" customHeight="1" x14ac:dyDescent="0.3">
      <c r="A108" s="291" t="s">
        <v>387</v>
      </c>
      <c r="B108" s="292"/>
      <c r="C108" s="293" t="s">
        <v>388</v>
      </c>
      <c r="D108" s="233" t="s">
        <v>164</v>
      </c>
      <c r="E108" s="281"/>
      <c r="F108" s="281"/>
      <c r="G108" s="294"/>
      <c r="H108" s="265"/>
      <c r="I108" s="235"/>
      <c r="J108" s="235"/>
      <c r="K108" s="235"/>
      <c r="L108" s="235"/>
      <c r="M108" s="268"/>
      <c r="N108" s="269"/>
      <c r="O108" s="230" t="str">
        <f t="shared" ref="O108:O117" si="22">IF(SUM(D108:N108)=0,"",(SUM(D108:N108)))</f>
        <v/>
      </c>
      <c r="P108" s="231">
        <v>184</v>
      </c>
      <c r="Q108" s="231">
        <v>350</v>
      </c>
      <c r="R108" s="243" t="str">
        <f t="shared" ref="R108:R120" si="23">IF(O108="","",O108*P108)</f>
        <v/>
      </c>
      <c r="S108" s="201"/>
      <c r="T108" s="196"/>
    </row>
    <row r="109" spans="1:22" s="229" customFormat="1" ht="12.6" customHeight="1" x14ac:dyDescent="0.3">
      <c r="A109" s="291" t="s">
        <v>387</v>
      </c>
      <c r="B109" s="292"/>
      <c r="C109" s="293" t="s">
        <v>268</v>
      </c>
      <c r="D109" s="233" t="s">
        <v>164</v>
      </c>
      <c r="E109" s="281"/>
      <c r="F109" s="281"/>
      <c r="G109" s="294"/>
      <c r="H109" s="265"/>
      <c r="I109" s="235"/>
      <c r="J109" s="235"/>
      <c r="K109" s="235"/>
      <c r="L109" s="235"/>
      <c r="M109" s="268"/>
      <c r="N109" s="269"/>
      <c r="O109" s="230" t="str">
        <f t="shared" si="22"/>
        <v/>
      </c>
      <c r="P109" s="231">
        <v>184</v>
      </c>
      <c r="Q109" s="231">
        <v>350</v>
      </c>
      <c r="R109" s="243" t="str">
        <f t="shared" si="23"/>
        <v/>
      </c>
      <c r="S109" s="201"/>
      <c r="T109" s="196"/>
    </row>
    <row r="110" spans="1:22" s="229" customFormat="1" ht="12.6" customHeight="1" x14ac:dyDescent="0.3">
      <c r="A110" s="291" t="s">
        <v>389</v>
      </c>
      <c r="B110" s="292"/>
      <c r="C110" s="293" t="s">
        <v>268</v>
      </c>
      <c r="D110" s="233" t="s">
        <v>164</v>
      </c>
      <c r="E110" s="281"/>
      <c r="F110" s="281"/>
      <c r="G110" s="294"/>
      <c r="H110" s="265"/>
      <c r="I110" s="235"/>
      <c r="J110" s="235"/>
      <c r="K110" s="235"/>
      <c r="L110" s="268"/>
      <c r="M110" s="268"/>
      <c r="N110" s="269"/>
      <c r="O110" s="230" t="str">
        <f t="shared" si="22"/>
        <v/>
      </c>
      <c r="P110" s="231">
        <v>184</v>
      </c>
      <c r="Q110" s="231">
        <v>350</v>
      </c>
      <c r="R110" s="243" t="str">
        <f t="shared" si="23"/>
        <v/>
      </c>
      <c r="S110" s="201"/>
      <c r="T110" s="196"/>
    </row>
    <row r="111" spans="1:22" s="229" customFormat="1" ht="12.6" customHeight="1" x14ac:dyDescent="0.3">
      <c r="A111" s="291" t="s">
        <v>389</v>
      </c>
      <c r="B111" s="292"/>
      <c r="C111" s="293" t="s">
        <v>390</v>
      </c>
      <c r="D111" s="233" t="s">
        <v>164</v>
      </c>
      <c r="E111" s="281"/>
      <c r="F111" s="281"/>
      <c r="G111" s="294"/>
      <c r="H111" s="265"/>
      <c r="I111" s="235"/>
      <c r="J111" s="235"/>
      <c r="K111" s="235"/>
      <c r="L111" s="268"/>
      <c r="M111" s="268"/>
      <c r="N111" s="269"/>
      <c r="O111" s="230" t="str">
        <f t="shared" si="22"/>
        <v/>
      </c>
      <c r="P111" s="231">
        <v>184</v>
      </c>
      <c r="Q111" s="231">
        <v>350</v>
      </c>
      <c r="R111" s="243" t="str">
        <f t="shared" si="23"/>
        <v/>
      </c>
      <c r="S111" s="201"/>
      <c r="T111" s="196"/>
    </row>
    <row r="112" spans="1:22" s="229" customFormat="1" ht="12.6" customHeight="1" x14ac:dyDescent="0.3">
      <c r="A112" s="291" t="s">
        <v>391</v>
      </c>
      <c r="B112" s="292"/>
      <c r="C112" s="293" t="s">
        <v>291</v>
      </c>
      <c r="D112" s="233" t="s">
        <v>164</v>
      </c>
      <c r="E112" s="281"/>
      <c r="F112" s="281"/>
      <c r="G112" s="294"/>
      <c r="H112" s="265"/>
      <c r="I112" s="235"/>
      <c r="J112" s="235"/>
      <c r="K112" s="235"/>
      <c r="L112" s="235"/>
      <c r="M112" s="268"/>
      <c r="N112" s="269"/>
      <c r="O112" s="230" t="str">
        <f t="shared" si="22"/>
        <v/>
      </c>
      <c r="P112" s="231">
        <v>150</v>
      </c>
      <c r="Q112" s="231">
        <v>300</v>
      </c>
      <c r="R112" s="243" t="str">
        <f t="shared" si="23"/>
        <v/>
      </c>
      <c r="S112" s="201"/>
      <c r="T112" s="196"/>
    </row>
    <row r="113" spans="1:22" s="229" customFormat="1" ht="12.6" customHeight="1" x14ac:dyDescent="0.3">
      <c r="A113" s="291" t="s">
        <v>392</v>
      </c>
      <c r="B113" s="292"/>
      <c r="C113" s="293" t="s">
        <v>393</v>
      </c>
      <c r="D113" s="233" t="s">
        <v>164</v>
      </c>
      <c r="E113" s="281"/>
      <c r="F113" s="281"/>
      <c r="G113" s="294"/>
      <c r="H113" s="265"/>
      <c r="I113" s="235"/>
      <c r="J113" s="235"/>
      <c r="K113" s="235"/>
      <c r="L113" s="268"/>
      <c r="M113" s="268"/>
      <c r="N113" s="269"/>
      <c r="O113" s="230" t="str">
        <f t="shared" si="22"/>
        <v/>
      </c>
      <c r="P113" s="231">
        <v>150</v>
      </c>
      <c r="Q113" s="231">
        <v>300</v>
      </c>
      <c r="R113" s="243" t="str">
        <f t="shared" si="23"/>
        <v/>
      </c>
      <c r="S113" s="201"/>
      <c r="T113" s="196"/>
    </row>
    <row r="114" spans="1:22" s="229" customFormat="1" ht="12.6" customHeight="1" x14ac:dyDescent="0.3">
      <c r="A114" s="291" t="s">
        <v>394</v>
      </c>
      <c r="B114" s="292"/>
      <c r="C114" s="293" t="s">
        <v>395</v>
      </c>
      <c r="D114" s="233" t="s">
        <v>164</v>
      </c>
      <c r="E114" s="281"/>
      <c r="F114" s="281"/>
      <c r="G114" s="294"/>
      <c r="H114" s="265"/>
      <c r="I114" s="235"/>
      <c r="J114" s="235"/>
      <c r="K114" s="235"/>
      <c r="L114" s="235"/>
      <c r="M114" s="235"/>
      <c r="N114" s="269"/>
      <c r="O114" s="230" t="str">
        <f t="shared" si="22"/>
        <v/>
      </c>
      <c r="P114" s="231">
        <v>138</v>
      </c>
      <c r="Q114" s="231">
        <v>275</v>
      </c>
      <c r="R114" s="243" t="str">
        <f t="shared" si="23"/>
        <v/>
      </c>
      <c r="S114" s="201"/>
      <c r="T114" s="196"/>
    </row>
    <row r="115" spans="1:22" s="229" customFormat="1" ht="12.6" customHeight="1" x14ac:dyDescent="0.3">
      <c r="A115" s="291" t="s">
        <v>394</v>
      </c>
      <c r="B115" s="292"/>
      <c r="C115" s="293" t="s">
        <v>396</v>
      </c>
      <c r="D115" s="233" t="s">
        <v>164</v>
      </c>
      <c r="E115" s="281"/>
      <c r="F115" s="281"/>
      <c r="G115" s="294"/>
      <c r="H115" s="265"/>
      <c r="I115" s="235"/>
      <c r="J115" s="235"/>
      <c r="K115" s="235"/>
      <c r="L115" s="235"/>
      <c r="M115" s="235"/>
      <c r="N115" s="269"/>
      <c r="O115" s="230" t="str">
        <f t="shared" si="22"/>
        <v/>
      </c>
      <c r="P115" s="231">
        <v>138</v>
      </c>
      <c r="Q115" s="231">
        <v>275</v>
      </c>
      <c r="R115" s="243" t="str">
        <f t="shared" si="23"/>
        <v/>
      </c>
      <c r="S115" s="201"/>
      <c r="T115" s="196"/>
    </row>
    <row r="116" spans="1:22" s="229" customFormat="1" ht="12.6" customHeight="1" x14ac:dyDescent="0.3">
      <c r="A116" s="291" t="s">
        <v>397</v>
      </c>
      <c r="B116" s="292"/>
      <c r="C116" s="293" t="s">
        <v>398</v>
      </c>
      <c r="D116" s="233" t="s">
        <v>164</v>
      </c>
      <c r="E116" s="281"/>
      <c r="F116" s="281"/>
      <c r="G116" s="294"/>
      <c r="H116" s="265"/>
      <c r="I116" s="235"/>
      <c r="J116" s="235"/>
      <c r="K116" s="235"/>
      <c r="L116" s="268"/>
      <c r="M116" s="268"/>
      <c r="N116" s="269"/>
      <c r="O116" s="230" t="str">
        <f t="shared" si="22"/>
        <v/>
      </c>
      <c r="P116" s="231">
        <v>138</v>
      </c>
      <c r="Q116" s="231">
        <v>275</v>
      </c>
      <c r="R116" s="243" t="str">
        <f t="shared" si="23"/>
        <v/>
      </c>
      <c r="S116" s="201"/>
      <c r="T116" s="196"/>
    </row>
    <row r="117" spans="1:22" s="229" customFormat="1" ht="12.6" customHeight="1" x14ac:dyDescent="0.3">
      <c r="A117" s="291" t="s">
        <v>397</v>
      </c>
      <c r="B117" s="292"/>
      <c r="C117" s="293" t="s">
        <v>399</v>
      </c>
      <c r="D117" s="233" t="s">
        <v>164</v>
      </c>
      <c r="E117" s="281"/>
      <c r="F117" s="281"/>
      <c r="G117" s="294"/>
      <c r="H117" s="295"/>
      <c r="I117" s="247"/>
      <c r="J117" s="247"/>
      <c r="K117" s="247"/>
      <c r="L117" s="296"/>
      <c r="M117" s="296"/>
      <c r="N117" s="269"/>
      <c r="O117" s="230" t="str">
        <f t="shared" si="22"/>
        <v/>
      </c>
      <c r="P117" s="231">
        <v>138</v>
      </c>
      <c r="Q117" s="231">
        <v>275</v>
      </c>
      <c r="R117" s="243" t="str">
        <f t="shared" si="23"/>
        <v/>
      </c>
      <c r="S117" s="201"/>
      <c r="T117" s="196"/>
    </row>
    <row r="118" spans="1:22" s="229" customFormat="1" ht="12.6" customHeight="1" x14ac:dyDescent="0.2">
      <c r="A118" s="1015" t="s">
        <v>270</v>
      </c>
      <c r="B118" s="1015"/>
      <c r="C118" s="1015"/>
      <c r="D118" s="297"/>
      <c r="E118" s="280"/>
      <c r="F118" s="281"/>
      <c r="G118" s="281"/>
      <c r="H118" s="484"/>
      <c r="I118" s="235"/>
      <c r="J118" s="235"/>
      <c r="K118" s="235"/>
      <c r="L118" s="235"/>
      <c r="M118" s="235"/>
      <c r="N118" s="269"/>
      <c r="O118" s="230" t="str">
        <f>IF(SUM(D118:N118)=0,"",(SUM(D118:N118)))</f>
        <v/>
      </c>
      <c r="P118" s="231">
        <v>134</v>
      </c>
      <c r="Q118" s="231">
        <v>250</v>
      </c>
      <c r="R118" s="243" t="str">
        <f t="shared" si="23"/>
        <v/>
      </c>
      <c r="S118" s="201"/>
      <c r="T118" s="196"/>
    </row>
    <row r="119" spans="1:22" s="229" customFormat="1" ht="12.6" customHeight="1" x14ac:dyDescent="0.2">
      <c r="A119" s="1006" t="s">
        <v>271</v>
      </c>
      <c r="B119" s="1006"/>
      <c r="C119" s="1006"/>
      <c r="D119" s="297"/>
      <c r="E119" s="280"/>
      <c r="F119" s="281"/>
      <c r="G119" s="281"/>
      <c r="H119" s="484"/>
      <c r="I119" s="235"/>
      <c r="J119" s="235"/>
      <c r="K119" s="235"/>
      <c r="L119" s="268"/>
      <c r="M119" s="268"/>
      <c r="N119" s="269"/>
      <c r="O119" s="230" t="str">
        <f>IF(SUM(D119:N119)=0,"",(SUM(D119:N119)))</f>
        <v/>
      </c>
      <c r="P119" s="231">
        <v>134</v>
      </c>
      <c r="Q119" s="231">
        <v>250</v>
      </c>
      <c r="R119" s="243" t="str">
        <f t="shared" si="23"/>
        <v/>
      </c>
      <c r="S119" s="201"/>
      <c r="T119" s="196"/>
    </row>
    <row r="120" spans="1:22" s="186" customFormat="1" ht="12.6" customHeight="1" x14ac:dyDescent="0.2">
      <c r="A120" s="1006" t="s">
        <v>400</v>
      </c>
      <c r="B120" s="1006"/>
      <c r="C120" s="978"/>
      <c r="D120" s="298"/>
      <c r="E120" s="280"/>
      <c r="F120" s="281"/>
      <c r="G120" s="281"/>
      <c r="H120" s="285"/>
      <c r="I120" s="285"/>
      <c r="J120" s="285"/>
      <c r="K120" s="285"/>
      <c r="L120" s="285"/>
      <c r="M120" s="285"/>
      <c r="N120" s="523"/>
      <c r="O120" s="230" t="str">
        <f>IF(SUM(D120:N120)=0,"",(SUM(D120:N120)))</f>
        <v/>
      </c>
      <c r="P120" s="231">
        <v>20</v>
      </c>
      <c r="Q120" s="594">
        <v>40</v>
      </c>
      <c r="R120" s="243" t="str">
        <f t="shared" si="23"/>
        <v/>
      </c>
      <c r="V120" s="201"/>
    </row>
    <row r="121" spans="1:22" s="186" customFormat="1" ht="12.6" customHeight="1" x14ac:dyDescent="0.2">
      <c r="A121" s="299" t="s">
        <v>401</v>
      </c>
      <c r="B121" s="300"/>
      <c r="C121" s="300"/>
      <c r="D121" s="521" t="s">
        <v>164</v>
      </c>
      <c r="E121" s="522"/>
      <c r="F121" s="301"/>
      <c r="G121" s="301"/>
      <c r="H121" s="302"/>
      <c r="I121" s="302"/>
      <c r="J121" s="302"/>
      <c r="K121" s="302"/>
      <c r="L121" s="302"/>
      <c r="M121" s="302"/>
      <c r="N121" s="524"/>
      <c r="O121" s="230" t="str">
        <f>IF(SUM(D121:N121)=0,"",(SUM(D121:N121)))</f>
        <v/>
      </c>
      <c r="P121" s="231">
        <v>20</v>
      </c>
      <c r="Q121" s="594">
        <v>40</v>
      </c>
      <c r="R121" s="243" t="str">
        <f>IF(O121="","",O121*P121)</f>
        <v/>
      </c>
      <c r="V121" s="201"/>
    </row>
    <row r="122" spans="1:22" s="186" customFormat="1" ht="12.6" customHeight="1" x14ac:dyDescent="0.2">
      <c r="A122" s="304"/>
      <c r="B122" s="305"/>
      <c r="C122" s="305"/>
      <c r="D122" s="306"/>
      <c r="E122" s="307"/>
      <c r="F122" s="307"/>
      <c r="G122" s="307"/>
      <c r="H122" s="308"/>
      <c r="I122" s="308"/>
      <c r="J122" s="308"/>
      <c r="K122" s="308"/>
      <c r="L122" s="308"/>
      <c r="M122" s="308"/>
      <c r="N122" s="303"/>
      <c r="O122" s="254"/>
      <c r="P122" s="255"/>
      <c r="Q122" s="255"/>
      <c r="R122" s="232"/>
      <c r="V122" s="201"/>
    </row>
    <row r="123" spans="1:22" s="186" customFormat="1" ht="12.6" customHeight="1" x14ac:dyDescent="0.2">
      <c r="A123" s="938" t="s">
        <v>272</v>
      </c>
      <c r="B123" s="939"/>
      <c r="C123" s="939"/>
      <c r="D123" s="939"/>
      <c r="E123" s="939"/>
      <c r="F123" s="939"/>
      <c r="G123" s="939"/>
      <c r="H123" s="939"/>
      <c r="I123" s="939"/>
      <c r="J123" s="939"/>
      <c r="K123" s="939"/>
      <c r="L123" s="939"/>
      <c r="M123" s="939"/>
      <c r="N123" s="939"/>
      <c r="O123" s="939"/>
      <c r="P123" s="939"/>
      <c r="Q123" s="939"/>
      <c r="R123" s="940"/>
      <c r="V123" s="201"/>
    </row>
    <row r="124" spans="1:22" s="186" customFormat="1" ht="12.6" customHeight="1" x14ac:dyDescent="0.2">
      <c r="A124" s="861" t="s">
        <v>273</v>
      </c>
      <c r="B124" s="862"/>
      <c r="C124" s="862"/>
      <c r="D124" s="941" t="s">
        <v>274</v>
      </c>
      <c r="E124" s="941"/>
      <c r="F124" s="941"/>
      <c r="G124" s="941"/>
      <c r="H124" s="941"/>
      <c r="I124" s="941"/>
      <c r="J124" s="941"/>
      <c r="K124" s="941"/>
      <c r="L124" s="941"/>
      <c r="M124" s="941"/>
      <c r="N124" s="941"/>
      <c r="O124" s="223"/>
      <c r="P124" s="223"/>
      <c r="Q124" s="224"/>
      <c r="R124" s="225"/>
      <c r="S124" s="201"/>
      <c r="V124" s="201"/>
    </row>
    <row r="125" spans="1:22" s="229" customFormat="1" ht="12.6" customHeight="1" x14ac:dyDescent="0.2">
      <c r="A125" s="969"/>
      <c r="B125" s="970"/>
      <c r="C125" s="970"/>
      <c r="D125" s="256"/>
      <c r="E125" s="256"/>
      <c r="F125" s="309"/>
      <c r="G125" s="606" t="s">
        <v>275</v>
      </c>
      <c r="H125" s="606" t="s">
        <v>276</v>
      </c>
      <c r="I125" s="606" t="s">
        <v>277</v>
      </c>
      <c r="J125" s="606" t="s">
        <v>278</v>
      </c>
      <c r="K125" s="256"/>
      <c r="L125" s="256"/>
      <c r="M125" s="256"/>
      <c r="N125" s="257"/>
      <c r="O125" s="236"/>
      <c r="P125" s="236"/>
      <c r="Q125" s="236"/>
      <c r="R125" s="238"/>
      <c r="S125" s="201"/>
      <c r="T125" s="196"/>
    </row>
    <row r="126" spans="1:22" s="229" customFormat="1" ht="12.6" customHeight="1" x14ac:dyDescent="0.2">
      <c r="A126" s="1016"/>
      <c r="B126" s="1017"/>
      <c r="C126" s="1017"/>
      <c r="D126" s="236"/>
      <c r="E126" s="236"/>
      <c r="G126" s="607" t="s">
        <v>37</v>
      </c>
      <c r="H126" s="607" t="s">
        <v>38</v>
      </c>
      <c r="I126" s="607" t="s">
        <v>39</v>
      </c>
      <c r="J126" s="607" t="s">
        <v>40</v>
      </c>
      <c r="K126" s="236"/>
      <c r="L126" s="236"/>
      <c r="M126" s="236"/>
      <c r="O126" s="236" t="s">
        <v>31</v>
      </c>
      <c r="P126" s="236" t="s">
        <v>42</v>
      </c>
      <c r="Q126" s="236" t="s">
        <v>43</v>
      </c>
      <c r="R126" s="238" t="s">
        <v>44</v>
      </c>
      <c r="S126" s="201"/>
      <c r="T126" s="196"/>
    </row>
    <row r="127" spans="1:22" s="201" customFormat="1" ht="12.6" customHeight="1" x14ac:dyDescent="0.2">
      <c r="A127" s="1018" t="s">
        <v>533</v>
      </c>
      <c r="B127" s="1018"/>
      <c r="C127" s="1018"/>
      <c r="D127" s="954"/>
      <c r="E127" s="1000"/>
      <c r="F127" s="955"/>
      <c r="G127" s="235"/>
      <c r="H127" s="235"/>
      <c r="I127" s="235"/>
      <c r="J127" s="235"/>
      <c r="K127" s="954" t="s">
        <v>279</v>
      </c>
      <c r="L127" s="1000"/>
      <c r="M127" s="1000"/>
      <c r="N127" s="955"/>
      <c r="O127" s="230" t="str">
        <f>IF(SUM(D127:M127)=0,"",(SUM(D127:M127)))</f>
        <v/>
      </c>
      <c r="P127" s="231">
        <v>180</v>
      </c>
      <c r="Q127" s="231">
        <v>330</v>
      </c>
      <c r="R127" s="243" t="str">
        <f t="shared" ref="R127:R132" si="24">IF(O127="","",O127*P127)</f>
        <v/>
      </c>
      <c r="T127" s="186"/>
    </row>
    <row r="128" spans="1:22" s="201" customFormat="1" ht="12.6" customHeight="1" x14ac:dyDescent="0.2">
      <c r="A128" s="1018" t="s">
        <v>529</v>
      </c>
      <c r="B128" s="1018"/>
      <c r="C128" s="1018"/>
      <c r="D128" s="956"/>
      <c r="E128" s="1001"/>
      <c r="F128" s="957"/>
      <c r="G128" s="235"/>
      <c r="H128" s="235"/>
      <c r="I128" s="235"/>
      <c r="J128" s="235"/>
      <c r="K128" s="956"/>
      <c r="L128" s="1001"/>
      <c r="M128" s="1001"/>
      <c r="N128" s="957"/>
      <c r="O128" s="230" t="str">
        <f>IF(SUM(D128:N128)=0,"",(SUM(D128:N128)))</f>
        <v/>
      </c>
      <c r="P128" s="231">
        <v>165</v>
      </c>
      <c r="Q128" s="231">
        <v>300</v>
      </c>
      <c r="R128" s="243" t="str">
        <f t="shared" si="24"/>
        <v/>
      </c>
      <c r="T128" s="186"/>
    </row>
    <row r="129" spans="1:22" s="201" customFormat="1" ht="12.6" customHeight="1" x14ac:dyDescent="0.2">
      <c r="A129" s="1018" t="s">
        <v>530</v>
      </c>
      <c r="B129" s="1018"/>
      <c r="C129" s="1018"/>
      <c r="D129" s="956"/>
      <c r="E129" s="1001"/>
      <c r="F129" s="957"/>
      <c r="G129" s="235"/>
      <c r="H129" s="235"/>
      <c r="I129" s="235"/>
      <c r="J129" s="235"/>
      <c r="K129" s="956"/>
      <c r="L129" s="1001"/>
      <c r="M129" s="1001"/>
      <c r="N129" s="957"/>
      <c r="O129" s="230" t="str">
        <f>IF(SUM(D129:N129)=0,"",(SUM(D129:N129)))</f>
        <v/>
      </c>
      <c r="P129" s="231">
        <v>145</v>
      </c>
      <c r="Q129" s="231">
        <v>270</v>
      </c>
      <c r="R129" s="243" t="str">
        <f t="shared" si="24"/>
        <v/>
      </c>
      <c r="T129" s="186"/>
    </row>
    <row r="130" spans="1:22" s="201" customFormat="1" ht="12.6" customHeight="1" x14ac:dyDescent="0.2">
      <c r="A130" s="1018" t="s">
        <v>534</v>
      </c>
      <c r="B130" s="1018"/>
      <c r="C130" s="1018"/>
      <c r="D130" s="956"/>
      <c r="E130" s="1001"/>
      <c r="F130" s="957"/>
      <c r="G130" s="235"/>
      <c r="H130" s="235"/>
      <c r="I130" s="235"/>
      <c r="J130" s="235"/>
      <c r="K130" s="956"/>
      <c r="L130" s="1001"/>
      <c r="M130" s="1001"/>
      <c r="N130" s="957"/>
      <c r="O130" s="230" t="str">
        <f>IF(SUM(D130:N130)=0,"",(SUM(D130:N130)))</f>
        <v/>
      </c>
      <c r="P130" s="231">
        <v>125</v>
      </c>
      <c r="Q130" s="231">
        <v>230</v>
      </c>
      <c r="R130" s="243" t="str">
        <f t="shared" si="24"/>
        <v/>
      </c>
      <c r="T130" s="186"/>
    </row>
    <row r="131" spans="1:22" s="201" customFormat="1" ht="12.6" customHeight="1" x14ac:dyDescent="0.2">
      <c r="A131" s="1018" t="s">
        <v>531</v>
      </c>
      <c r="B131" s="1018"/>
      <c r="C131" s="1018"/>
      <c r="D131" s="956"/>
      <c r="E131" s="1001"/>
      <c r="F131" s="957"/>
      <c r="G131" s="235"/>
      <c r="H131" s="235"/>
      <c r="I131" s="235"/>
      <c r="J131" s="235"/>
      <c r="K131" s="956"/>
      <c r="L131" s="1001"/>
      <c r="M131" s="1001"/>
      <c r="N131" s="957"/>
      <c r="O131" s="230" t="str">
        <f>IF(SUM(D131:N131)=0,"",(SUM(D131:N131)))</f>
        <v/>
      </c>
      <c r="P131" s="231">
        <v>145</v>
      </c>
      <c r="Q131" s="231">
        <v>270</v>
      </c>
      <c r="R131" s="243" t="str">
        <f t="shared" si="24"/>
        <v/>
      </c>
      <c r="T131" s="186"/>
    </row>
    <row r="132" spans="1:22" s="201" customFormat="1" ht="12.6" customHeight="1" x14ac:dyDescent="0.2">
      <c r="A132" s="1018" t="s">
        <v>532</v>
      </c>
      <c r="B132" s="1018"/>
      <c r="C132" s="1018"/>
      <c r="D132" s="956"/>
      <c r="E132" s="1001"/>
      <c r="F132" s="957"/>
      <c r="G132" s="235"/>
      <c r="H132" s="235"/>
      <c r="I132" s="235"/>
      <c r="J132" s="235"/>
      <c r="K132" s="956"/>
      <c r="L132" s="1001"/>
      <c r="M132" s="1001"/>
      <c r="N132" s="957"/>
      <c r="O132" s="230" t="str">
        <f>IF(SUM(D132:N132)=0,"",(SUM(D132:N132)))</f>
        <v/>
      </c>
      <c r="P132" s="231">
        <v>125</v>
      </c>
      <c r="Q132" s="231">
        <v>230</v>
      </c>
      <c r="R132" s="243" t="str">
        <f t="shared" si="24"/>
        <v/>
      </c>
      <c r="T132" s="186"/>
    </row>
    <row r="133" spans="1:22" s="229" customFormat="1" ht="12.6" customHeight="1" x14ac:dyDescent="0.2">
      <c r="A133" s="310"/>
      <c r="B133" s="311"/>
      <c r="C133" s="312"/>
      <c r="D133" s="236"/>
      <c r="E133" s="236"/>
      <c r="F133" s="236"/>
      <c r="G133" s="236"/>
      <c r="H133" s="236"/>
      <c r="I133" s="236"/>
      <c r="J133" s="236"/>
      <c r="O133" s="236"/>
      <c r="P133" s="236"/>
      <c r="Q133" s="236"/>
      <c r="R133" s="238"/>
      <c r="S133" s="201"/>
      <c r="T133" s="196"/>
    </row>
    <row r="134" spans="1:22" s="186" customFormat="1" ht="12.6" customHeight="1" x14ac:dyDescent="0.2">
      <c r="A134" s="861" t="s">
        <v>402</v>
      </c>
      <c r="B134" s="862"/>
      <c r="C134" s="862"/>
      <c r="D134" s="862" t="s">
        <v>280</v>
      </c>
      <c r="E134" s="862"/>
      <c r="F134" s="862"/>
      <c r="G134" s="862"/>
      <c r="H134" s="862"/>
      <c r="I134" s="862"/>
      <c r="J134" s="862"/>
      <c r="K134" s="862"/>
      <c r="L134" s="862"/>
      <c r="M134" s="862"/>
      <c r="N134" s="862"/>
      <c r="O134" s="223"/>
      <c r="P134" s="223"/>
      <c r="Q134" s="224"/>
      <c r="R134" s="225"/>
      <c r="S134" s="201"/>
      <c r="V134" s="201"/>
    </row>
    <row r="135" spans="1:22" s="229" customFormat="1" ht="12.6" customHeight="1" x14ac:dyDescent="0.2">
      <c r="A135" s="1019"/>
      <c r="B135" s="1019"/>
      <c r="C135" s="1019"/>
      <c r="D135" s="236" t="s">
        <v>30</v>
      </c>
      <c r="E135" s="236"/>
      <c r="F135" s="236"/>
      <c r="G135" s="236"/>
      <c r="H135" s="236"/>
      <c r="I135" s="236"/>
      <c r="J135" s="236"/>
      <c r="K135" s="236"/>
      <c r="L135" s="236"/>
      <c r="M135" s="236"/>
      <c r="O135" s="236" t="s">
        <v>31</v>
      </c>
      <c r="P135" s="236" t="s">
        <v>42</v>
      </c>
      <c r="Q135" s="236" t="s">
        <v>43</v>
      </c>
      <c r="R135" s="238" t="s">
        <v>44</v>
      </c>
      <c r="S135" s="201"/>
      <c r="T135" s="196"/>
    </row>
    <row r="136" spans="1:22" s="201" customFormat="1" ht="12.6" customHeight="1" x14ac:dyDescent="0.2">
      <c r="A136" s="856" t="s">
        <v>535</v>
      </c>
      <c r="B136" s="856"/>
      <c r="C136" s="856"/>
      <c r="D136" s="265"/>
      <c r="E136" s="954" t="s">
        <v>64</v>
      </c>
      <c r="F136" s="1000"/>
      <c r="G136" s="1000"/>
      <c r="H136" s="1000"/>
      <c r="I136" s="1000"/>
      <c r="J136" s="1000"/>
      <c r="K136" s="1000"/>
      <c r="L136" s="1000"/>
      <c r="M136" s="1000"/>
      <c r="N136" s="955"/>
      <c r="O136" s="230" t="str">
        <f>IF(SUM(D136:M136)=0,"",(SUM(D136:M136)))</f>
        <v/>
      </c>
      <c r="P136" s="231">
        <v>136</v>
      </c>
      <c r="Q136" s="231">
        <v>250</v>
      </c>
      <c r="R136" s="243" t="str">
        <f>IF(O136="","",O136*P136)</f>
        <v/>
      </c>
      <c r="T136" s="186"/>
    </row>
    <row r="137" spans="1:22" s="201" customFormat="1" ht="12.6" customHeight="1" x14ac:dyDescent="0.2">
      <c r="A137" s="856" t="s">
        <v>536</v>
      </c>
      <c r="B137" s="856"/>
      <c r="C137" s="856"/>
      <c r="D137" s="265"/>
      <c r="E137" s="956"/>
      <c r="F137" s="1001"/>
      <c r="G137" s="1001"/>
      <c r="H137" s="1001"/>
      <c r="I137" s="1001"/>
      <c r="J137" s="1001"/>
      <c r="K137" s="1001"/>
      <c r="L137" s="1001"/>
      <c r="M137" s="1001"/>
      <c r="N137" s="957"/>
      <c r="O137" s="230" t="str">
        <f>IF(SUM(D137:N137)=0,"",(SUM(D137:N137)))</f>
        <v/>
      </c>
      <c r="P137" s="231">
        <v>116</v>
      </c>
      <c r="Q137" s="231">
        <v>220</v>
      </c>
      <c r="R137" s="243" t="str">
        <f>IF(O137="","",O137*P137)</f>
        <v/>
      </c>
      <c r="T137" s="186"/>
    </row>
    <row r="138" spans="1:22" s="201" customFormat="1" ht="12.6" customHeight="1" x14ac:dyDescent="0.2">
      <c r="A138" s="856" t="s">
        <v>537</v>
      </c>
      <c r="B138" s="856"/>
      <c r="C138" s="856"/>
      <c r="D138" s="265"/>
      <c r="E138" s="956"/>
      <c r="F138" s="1001"/>
      <c r="G138" s="1001"/>
      <c r="H138" s="1001"/>
      <c r="I138" s="1001"/>
      <c r="J138" s="1001"/>
      <c r="K138" s="1001"/>
      <c r="L138" s="1001"/>
      <c r="M138" s="1001"/>
      <c r="N138" s="957"/>
      <c r="O138" s="230" t="str">
        <f>IF(SUM(D138:N138)=0,"",(SUM(D138:N138)))</f>
        <v/>
      </c>
      <c r="P138" s="231">
        <v>105</v>
      </c>
      <c r="Q138" s="231">
        <v>200</v>
      </c>
      <c r="R138" s="243" t="str">
        <f>IF(O138="","",O138*P138)</f>
        <v/>
      </c>
      <c r="T138" s="186"/>
    </row>
    <row r="139" spans="1:22" s="201" customFormat="1" ht="12.6" customHeight="1" x14ac:dyDescent="0.2">
      <c r="A139" s="856" t="s">
        <v>538</v>
      </c>
      <c r="B139" s="856"/>
      <c r="C139" s="856"/>
      <c r="D139" s="265"/>
      <c r="E139" s="1002"/>
      <c r="F139" s="1003"/>
      <c r="G139" s="1003"/>
      <c r="H139" s="1003"/>
      <c r="I139" s="1003"/>
      <c r="J139" s="1003"/>
      <c r="K139" s="1003"/>
      <c r="L139" s="1003"/>
      <c r="M139" s="1003"/>
      <c r="N139" s="1004"/>
      <c r="O139" s="230" t="str">
        <f>IF(SUM(D139:N139)=0,"",(SUM(D139:N139)))</f>
        <v/>
      </c>
      <c r="P139" s="231">
        <v>79</v>
      </c>
      <c r="Q139" s="231">
        <v>150</v>
      </c>
      <c r="R139" s="243" t="str">
        <f>IF(O139="","",O139*P139)</f>
        <v/>
      </c>
      <c r="T139" s="186"/>
    </row>
    <row r="140" spans="1:22" s="201" customFormat="1" ht="12.6" customHeight="1" x14ac:dyDescent="0.2">
      <c r="A140" s="259"/>
      <c r="B140" s="313"/>
      <c r="C140" s="313"/>
      <c r="D140" s="252"/>
      <c r="E140" s="612"/>
      <c r="F140" s="612"/>
      <c r="G140" s="612"/>
      <c r="H140" s="612"/>
      <c r="I140" s="612"/>
      <c r="J140" s="612"/>
      <c r="K140" s="612"/>
      <c r="L140" s="612"/>
      <c r="M140" s="612"/>
      <c r="N140" s="612"/>
      <c r="O140" s="613"/>
      <c r="P140" s="614"/>
      <c r="Q140" s="614"/>
      <c r="R140" s="615"/>
      <c r="T140" s="186"/>
    </row>
    <row r="141" spans="1:22" s="229" customFormat="1" ht="12.6" customHeight="1" x14ac:dyDescent="0.2">
      <c r="A141" s="861" t="s">
        <v>403</v>
      </c>
      <c r="B141" s="862"/>
      <c r="C141" s="862"/>
      <c r="D141" s="608"/>
      <c r="E141" s="608"/>
      <c r="F141" s="609"/>
      <c r="G141" s="606" t="s">
        <v>365</v>
      </c>
      <c r="H141" s="606" t="s">
        <v>275</v>
      </c>
      <c r="I141" s="606" t="s">
        <v>276</v>
      </c>
      <c r="J141" s="606" t="s">
        <v>277</v>
      </c>
      <c r="K141" s="237" t="s">
        <v>278</v>
      </c>
      <c r="L141" s="608"/>
      <c r="M141" s="608"/>
      <c r="N141" s="609"/>
      <c r="O141" s="608"/>
      <c r="P141" s="608"/>
      <c r="Q141" s="608"/>
      <c r="R141" s="610"/>
      <c r="S141" s="201"/>
      <c r="T141" s="196"/>
    </row>
    <row r="142" spans="1:22" s="229" customFormat="1" ht="12.6" customHeight="1" x14ac:dyDescent="0.2">
      <c r="A142" s="526"/>
      <c r="B142" s="527"/>
      <c r="C142" s="527"/>
      <c r="D142" s="288"/>
      <c r="E142" s="611"/>
      <c r="F142" s="617"/>
      <c r="G142" s="606" t="s">
        <v>36</v>
      </c>
      <c r="H142" s="606" t="s">
        <v>37</v>
      </c>
      <c r="I142" s="606" t="s">
        <v>38</v>
      </c>
      <c r="J142" s="606" t="s">
        <v>39</v>
      </c>
      <c r="K142" s="237" t="s">
        <v>40</v>
      </c>
      <c r="L142" s="608"/>
      <c r="M142" s="608"/>
      <c r="N142" s="609"/>
      <c r="O142" s="236" t="s">
        <v>31</v>
      </c>
      <c r="P142" s="236" t="s">
        <v>42</v>
      </c>
      <c r="Q142" s="236" t="s">
        <v>43</v>
      </c>
      <c r="R142" s="238" t="s">
        <v>44</v>
      </c>
      <c r="S142" s="201"/>
      <c r="T142" s="196"/>
    </row>
    <row r="143" spans="1:22" s="201" customFormat="1" ht="12.6" customHeight="1" x14ac:dyDescent="0.2">
      <c r="A143" s="804" t="s">
        <v>539</v>
      </c>
      <c r="B143" s="974"/>
      <c r="C143" s="974"/>
      <c r="D143" s="314"/>
      <c r="E143" s="315"/>
      <c r="F143" s="315"/>
      <c r="G143" s="616"/>
      <c r="H143" s="235"/>
      <c r="I143" s="235"/>
      <c r="J143" s="235"/>
      <c r="K143" s="283"/>
      <c r="L143" s="314"/>
      <c r="M143" s="315"/>
      <c r="N143" s="315"/>
      <c r="O143" s="613" t="str">
        <f>IF(SUM(D143:N143)=0,"",(SUM(D143:N143)))</f>
        <v/>
      </c>
      <c r="P143" s="231">
        <v>55</v>
      </c>
      <c r="Q143" s="231">
        <v>110</v>
      </c>
      <c r="R143" s="243" t="str">
        <f>IF(O143="","",O143*P143)</f>
        <v/>
      </c>
      <c r="T143" s="186"/>
    </row>
    <row r="144" spans="1:22" s="201" customFormat="1" ht="12.6" customHeight="1" x14ac:dyDescent="0.2">
      <c r="A144" s="856" t="s">
        <v>540</v>
      </c>
      <c r="B144" s="856"/>
      <c r="C144" s="856"/>
      <c r="D144" s="314"/>
      <c r="E144" s="315"/>
      <c r="F144" s="316"/>
      <c r="G144" s="235"/>
      <c r="H144" s="235"/>
      <c r="I144" s="235"/>
      <c r="J144" s="235"/>
      <c r="K144" s="235"/>
      <c r="L144" s="315"/>
      <c r="M144" s="315"/>
      <c r="N144" s="316"/>
      <c r="O144" s="230" t="str">
        <f>IF(SUM(D144:M144)=0,"",(SUM(D144:M144)))</f>
        <v/>
      </c>
      <c r="P144" s="231">
        <v>50</v>
      </c>
      <c r="Q144" s="231">
        <v>100</v>
      </c>
      <c r="R144" s="243" t="str">
        <f>IF(O144="","",O144*P144)</f>
        <v/>
      </c>
      <c r="T144" s="186"/>
    </row>
    <row r="145" spans="1:22" s="201" customFormat="1" ht="12.6" customHeight="1" x14ac:dyDescent="0.2">
      <c r="A145" s="804" t="s">
        <v>541</v>
      </c>
      <c r="B145" s="974"/>
      <c r="C145" s="805"/>
      <c r="D145" s="314"/>
      <c r="E145" s="315"/>
      <c r="F145" s="316"/>
      <c r="G145" s="268"/>
      <c r="H145" s="235"/>
      <c r="I145" s="235"/>
      <c r="J145" s="235"/>
      <c r="K145" s="235"/>
      <c r="L145" s="315"/>
      <c r="M145" s="315"/>
      <c r="N145" s="316"/>
      <c r="O145" s="230" t="str">
        <f t="shared" ref="O145:O147" si="25">IF(SUM(D145:M145)=0,"",(SUM(D145:M145)))</f>
        <v/>
      </c>
      <c r="P145" s="231">
        <v>50</v>
      </c>
      <c r="Q145" s="231">
        <v>100</v>
      </c>
      <c r="R145" s="243" t="str">
        <f>IF(O145="","",O145*P145)</f>
        <v/>
      </c>
      <c r="T145" s="186"/>
    </row>
    <row r="146" spans="1:22" s="201" customFormat="1" ht="12.6" customHeight="1" x14ac:dyDescent="0.2">
      <c r="A146" s="250"/>
      <c r="B146" s="251"/>
      <c r="C146" s="317"/>
      <c r="D146" s="314"/>
      <c r="E146" s="315"/>
      <c r="F146" s="316"/>
      <c r="G146" s="268"/>
      <c r="H146" s="606" t="s">
        <v>366</v>
      </c>
      <c r="I146" s="606" t="s">
        <v>367</v>
      </c>
      <c r="J146" s="606" t="s">
        <v>404</v>
      </c>
      <c r="K146" s="237" t="s">
        <v>405</v>
      </c>
      <c r="L146" s="315"/>
      <c r="M146" s="315"/>
      <c r="N146" s="316"/>
      <c r="O146" s="230"/>
      <c r="P146" s="231"/>
      <c r="Q146" s="231"/>
      <c r="R146" s="243"/>
      <c r="T146" s="186"/>
    </row>
    <row r="147" spans="1:22" s="201" customFormat="1" ht="12.6" customHeight="1" x14ac:dyDescent="0.2">
      <c r="D147" s="314"/>
      <c r="E147" s="315"/>
      <c r="F147" s="316"/>
      <c r="G147" s="268"/>
      <c r="H147" s="606" t="s">
        <v>36</v>
      </c>
      <c r="I147" s="606" t="s">
        <v>37</v>
      </c>
      <c r="J147" s="606" t="s">
        <v>38</v>
      </c>
      <c r="K147" s="237" t="s">
        <v>39</v>
      </c>
      <c r="L147" s="315"/>
      <c r="M147" s="315"/>
      <c r="N147" s="316"/>
      <c r="O147" s="230" t="str">
        <f t="shared" si="25"/>
        <v/>
      </c>
      <c r="P147" s="231">
        <v>55</v>
      </c>
      <c r="Q147" s="231">
        <v>110</v>
      </c>
      <c r="R147" s="243" t="str">
        <f>IF(O147="","",O147*P147)</f>
        <v/>
      </c>
      <c r="T147" s="186"/>
    </row>
    <row r="148" spans="1:22" s="201" customFormat="1" ht="12.6" customHeight="1" x14ac:dyDescent="0.2">
      <c r="A148" s="804" t="s">
        <v>542</v>
      </c>
      <c r="B148" s="974"/>
      <c r="C148" s="805"/>
      <c r="D148" s="318"/>
      <c r="E148" s="319"/>
      <c r="F148" s="320"/>
      <c r="G148" s="616"/>
      <c r="H148" s="77"/>
      <c r="I148" s="77"/>
      <c r="J148" s="77"/>
      <c r="K148" s="77"/>
      <c r="L148" s="565"/>
      <c r="M148" s="319"/>
      <c r="N148" s="320"/>
      <c r="O148" s="230" t="str">
        <f>IF(SUM(D148:N148)=0,"",(SUM(D148:N148)))</f>
        <v/>
      </c>
      <c r="P148" s="231"/>
      <c r="Q148" s="231"/>
      <c r="R148" s="243" t="str">
        <f>IF(O148="","",O148*P148)</f>
        <v/>
      </c>
      <c r="T148" s="186"/>
    </row>
    <row r="149" spans="1:22" s="229" customFormat="1" ht="12.6" customHeight="1" x14ac:dyDescent="0.2">
      <c r="A149" s="566"/>
      <c r="B149" s="567"/>
      <c r="C149" s="567"/>
      <c r="D149" s="567"/>
      <c r="E149" s="567"/>
      <c r="F149" s="567"/>
      <c r="G149" s="567"/>
      <c r="H149" s="567"/>
      <c r="I149" s="567"/>
      <c r="J149" s="567"/>
      <c r="K149" s="567"/>
      <c r="L149" s="567"/>
      <c r="M149" s="567"/>
      <c r="N149" s="567"/>
      <c r="O149" s="567"/>
      <c r="P149" s="567"/>
      <c r="Q149" s="567"/>
      <c r="R149" s="568"/>
      <c r="S149" s="201"/>
      <c r="T149" s="196"/>
    </row>
    <row r="150" spans="1:22" s="186" customFormat="1" ht="12.6" customHeight="1" x14ac:dyDescent="0.2">
      <c r="A150" s="861" t="s">
        <v>285</v>
      </c>
      <c r="B150" s="862"/>
      <c r="C150" s="862"/>
      <c r="D150" s="223"/>
      <c r="E150" s="223"/>
      <c r="F150" s="223"/>
      <c r="G150" s="223"/>
      <c r="H150" s="223"/>
      <c r="I150" s="224"/>
      <c r="J150" s="224"/>
      <c r="K150" s="224"/>
      <c r="L150" s="224"/>
      <c r="M150" s="224"/>
      <c r="N150" s="224"/>
      <c r="O150" s="224" t="s">
        <v>59</v>
      </c>
      <c r="P150" s="223"/>
      <c r="Q150" s="224"/>
      <c r="R150" s="225"/>
      <c r="S150" s="201"/>
      <c r="V150" s="201"/>
    </row>
    <row r="151" spans="1:22" s="229" customFormat="1" ht="12.6" customHeight="1" x14ac:dyDescent="0.2">
      <c r="A151" s="969"/>
      <c r="B151" s="970"/>
      <c r="C151" s="970"/>
      <c r="D151" s="236" t="s">
        <v>30</v>
      </c>
      <c r="E151" s="236"/>
      <c r="F151" s="236"/>
      <c r="G151" s="236"/>
      <c r="H151" s="236"/>
      <c r="I151" s="236"/>
      <c r="J151" s="236"/>
      <c r="K151" s="236"/>
      <c r="L151" s="236"/>
      <c r="M151" s="236"/>
      <c r="O151" s="236" t="s">
        <v>31</v>
      </c>
      <c r="P151" s="236" t="s">
        <v>42</v>
      </c>
      <c r="Q151" s="236" t="s">
        <v>43</v>
      </c>
      <c r="R151" s="238" t="s">
        <v>44</v>
      </c>
      <c r="S151" s="201"/>
      <c r="T151" s="196"/>
    </row>
    <row r="152" spans="1:22" s="186" customFormat="1" ht="12.6" customHeight="1" x14ac:dyDescent="0.2">
      <c r="A152" s="856" t="s">
        <v>286</v>
      </c>
      <c r="B152" s="856"/>
      <c r="C152" s="856"/>
      <c r="D152" s="235"/>
      <c r="E152" s="551" t="s">
        <v>64</v>
      </c>
      <c r="F152" s="563"/>
      <c r="G152" s="563"/>
      <c r="H152" s="563"/>
      <c r="I152" s="563"/>
      <c r="J152" s="563"/>
      <c r="K152" s="563"/>
      <c r="L152" s="563"/>
      <c r="M152" s="563"/>
      <c r="N152" s="552"/>
      <c r="O152" s="230" t="str">
        <f>IF(SUM(D152:M152)=0,"",(SUM(D152:M152)))</f>
        <v/>
      </c>
      <c r="P152" s="246">
        <v>64</v>
      </c>
      <c r="Q152" s="246">
        <v>142</v>
      </c>
      <c r="R152" s="243" t="str">
        <f t="shared" ref="R152:R157" si="26">IF(O152="","",O152*P152)</f>
        <v/>
      </c>
      <c r="S152" s="201"/>
      <c r="U152" s="201"/>
      <c r="V152" s="201"/>
    </row>
    <row r="153" spans="1:22" s="186" customFormat="1" ht="12.6" customHeight="1" x14ac:dyDescent="0.2">
      <c r="A153" s="856" t="s">
        <v>543</v>
      </c>
      <c r="B153" s="856"/>
      <c r="C153" s="856"/>
      <c r="D153" s="235"/>
      <c r="E153" s="553"/>
      <c r="F153" s="534"/>
      <c r="G153" s="534"/>
      <c r="H153" s="534"/>
      <c r="I153" s="534"/>
      <c r="J153" s="534"/>
      <c r="K153" s="534"/>
      <c r="L153" s="534"/>
      <c r="M153" s="534"/>
      <c r="N153" s="535"/>
      <c r="O153" s="230" t="str">
        <f>IF(SUM(D153:N153)=0,"",(SUM(D153:N153)))</f>
        <v/>
      </c>
      <c r="P153" s="246">
        <v>52</v>
      </c>
      <c r="Q153" s="246">
        <v>108</v>
      </c>
      <c r="R153" s="243" t="str">
        <f t="shared" ref="R153" si="27">IF(O153="","",O153*P153)</f>
        <v/>
      </c>
      <c r="S153" s="201"/>
      <c r="U153" s="201"/>
      <c r="V153" s="201"/>
    </row>
    <row r="154" spans="1:22" s="186" customFormat="1" ht="12.6" customHeight="1" x14ac:dyDescent="0.2">
      <c r="A154" s="856" t="s">
        <v>287</v>
      </c>
      <c r="B154" s="856"/>
      <c r="C154" s="856"/>
      <c r="D154" s="235"/>
      <c r="E154" s="553"/>
      <c r="F154" s="534"/>
      <c r="G154" s="534"/>
      <c r="H154" s="534"/>
      <c r="I154" s="534"/>
      <c r="J154" s="534"/>
      <c r="K154" s="534"/>
      <c r="L154" s="534"/>
      <c r="M154" s="534"/>
      <c r="N154" s="535"/>
      <c r="O154" s="230" t="str">
        <f>IF(SUM(D154:N154)=0,"",(SUM(D154:N154)))</f>
        <v/>
      </c>
      <c r="P154" s="231">
        <v>49</v>
      </c>
      <c r="Q154" s="231">
        <v>122</v>
      </c>
      <c r="R154" s="243" t="str">
        <f t="shared" si="26"/>
        <v/>
      </c>
      <c r="S154" s="201"/>
      <c r="U154" s="201"/>
      <c r="V154" s="201"/>
    </row>
    <row r="155" spans="1:22" s="186" customFormat="1" ht="12.6" customHeight="1" x14ac:dyDescent="0.2">
      <c r="A155" s="856" t="s">
        <v>544</v>
      </c>
      <c r="B155" s="856"/>
      <c r="C155" s="856"/>
      <c r="D155" s="235"/>
      <c r="E155" s="553"/>
      <c r="F155" s="534"/>
      <c r="G155" s="534"/>
      <c r="H155" s="534"/>
      <c r="I155" s="534"/>
      <c r="J155" s="534"/>
      <c r="K155" s="534"/>
      <c r="L155" s="534"/>
      <c r="M155" s="534"/>
      <c r="N155" s="535"/>
      <c r="O155" s="230" t="str">
        <f>IF(SUM(D155:N155)=0,"",(SUM(D155:N155)))</f>
        <v/>
      </c>
      <c r="P155" s="231">
        <v>44</v>
      </c>
      <c r="Q155" s="231">
        <v>75</v>
      </c>
      <c r="R155" s="243" t="str">
        <f t="shared" si="26"/>
        <v/>
      </c>
      <c r="S155" s="201"/>
      <c r="U155" s="201"/>
      <c r="V155" s="201"/>
    </row>
    <row r="156" spans="1:22" s="186" customFormat="1" ht="12.6" customHeight="1" x14ac:dyDescent="0.2">
      <c r="A156" s="856" t="s">
        <v>288</v>
      </c>
      <c r="B156" s="856"/>
      <c r="C156" s="856"/>
      <c r="D156" s="235"/>
      <c r="E156" s="553"/>
      <c r="F156" s="534"/>
      <c r="G156" s="534"/>
      <c r="H156" s="534"/>
      <c r="I156" s="534"/>
      <c r="J156" s="534"/>
      <c r="K156" s="534"/>
      <c r="L156" s="534"/>
      <c r="M156" s="534"/>
      <c r="N156" s="535"/>
      <c r="O156" s="230" t="str">
        <f>IF(SUM(D156:N156)=0,"",(SUM(D156:N156)))</f>
        <v/>
      </c>
      <c r="P156" s="231">
        <v>24</v>
      </c>
      <c r="Q156" s="231">
        <v>34</v>
      </c>
      <c r="R156" s="243" t="str">
        <f t="shared" si="26"/>
        <v/>
      </c>
      <c r="S156" s="201"/>
      <c r="U156" s="201"/>
      <c r="V156" s="201"/>
    </row>
    <row r="157" spans="1:22" s="186" customFormat="1" ht="12.6" customHeight="1" x14ac:dyDescent="0.2">
      <c r="A157" s="856" t="s">
        <v>362</v>
      </c>
      <c r="B157" s="856"/>
      <c r="C157" s="856"/>
      <c r="D157" s="235"/>
      <c r="E157" s="564"/>
      <c r="F157" s="536"/>
      <c r="G157" s="536"/>
      <c r="H157" s="536"/>
      <c r="I157" s="536"/>
      <c r="J157" s="536"/>
      <c r="K157" s="536"/>
      <c r="L157" s="536"/>
      <c r="M157" s="536"/>
      <c r="N157" s="537"/>
      <c r="O157" s="230" t="str">
        <f>IF(SUM(D157:N157)=0,"",(SUM(D157:N157)))</f>
        <v/>
      </c>
      <c r="P157" s="231">
        <v>20</v>
      </c>
      <c r="Q157" s="231">
        <v>34</v>
      </c>
      <c r="R157" s="243" t="str">
        <f t="shared" si="26"/>
        <v/>
      </c>
      <c r="S157" s="201"/>
      <c r="U157" s="201"/>
      <c r="V157" s="201"/>
    </row>
    <row r="158" spans="1:22" s="229" customFormat="1" ht="12.6" customHeight="1" x14ac:dyDescent="0.2">
      <c r="A158" s="548"/>
      <c r="B158" s="549"/>
      <c r="C158" s="549"/>
      <c r="D158" s="549"/>
      <c r="E158" s="549"/>
      <c r="F158" s="549"/>
      <c r="G158" s="549"/>
      <c r="H158" s="549"/>
      <c r="I158" s="549"/>
      <c r="J158" s="549"/>
      <c r="K158" s="549"/>
      <c r="L158" s="549"/>
      <c r="M158" s="549"/>
      <c r="N158" s="549"/>
      <c r="O158" s="549"/>
      <c r="P158" s="549"/>
      <c r="Q158" s="549"/>
      <c r="R158" s="550"/>
      <c r="S158" s="201"/>
      <c r="T158" s="196"/>
    </row>
    <row r="159" spans="1:22" s="186" customFormat="1" ht="12.6" customHeight="1" x14ac:dyDescent="0.2">
      <c r="A159" s="544" t="s">
        <v>208</v>
      </c>
      <c r="B159" s="545"/>
      <c r="C159" s="545"/>
      <c r="D159" s="545"/>
      <c r="E159" s="545"/>
      <c r="F159" s="545"/>
      <c r="G159" s="545"/>
      <c r="H159" s="545"/>
      <c r="I159" s="545"/>
      <c r="J159" s="545"/>
      <c r="K159" s="545"/>
      <c r="L159" s="545"/>
      <c r="M159" s="545"/>
      <c r="N159" s="545"/>
      <c r="O159" s="545"/>
      <c r="P159" s="545"/>
      <c r="Q159" s="545"/>
      <c r="R159" s="546"/>
      <c r="V159" s="201"/>
    </row>
    <row r="160" spans="1:22" s="186" customFormat="1" ht="12.6" customHeight="1" x14ac:dyDescent="0.2">
      <c r="A160" s="526" t="s">
        <v>289</v>
      </c>
      <c r="B160" s="527"/>
      <c r="C160" s="527"/>
      <c r="D160" s="527"/>
      <c r="E160" s="527"/>
      <c r="F160" s="527"/>
      <c r="G160" s="527"/>
      <c r="H160" s="527"/>
      <c r="I160" s="527"/>
      <c r="J160" s="527"/>
      <c r="K160" s="321"/>
      <c r="L160" s="321"/>
      <c r="M160" s="321"/>
      <c r="N160" s="321"/>
      <c r="O160" s="321"/>
      <c r="P160" s="321"/>
      <c r="Q160" s="321"/>
      <c r="R160" s="322"/>
      <c r="S160" s="201"/>
      <c r="V160" s="201"/>
    </row>
    <row r="161" spans="1:20" s="229" customFormat="1" ht="12.6" customHeight="1" x14ac:dyDescent="0.2">
      <c r="A161" s="1020"/>
      <c r="B161" s="1021"/>
      <c r="C161" s="1021"/>
      <c r="D161" s="618"/>
      <c r="E161" s="236"/>
      <c r="F161" s="237" t="s">
        <v>275</v>
      </c>
      <c r="G161" s="237" t="s">
        <v>276</v>
      </c>
      <c r="H161" s="237" t="s">
        <v>277</v>
      </c>
      <c r="I161" s="237" t="s">
        <v>278</v>
      </c>
      <c r="J161" s="241"/>
      <c r="K161" s="236"/>
      <c r="L161" s="236"/>
      <c r="M161" s="236"/>
      <c r="O161" s="236" t="s">
        <v>31</v>
      </c>
      <c r="P161" s="236" t="s">
        <v>42</v>
      </c>
      <c r="Q161" s="236" t="s">
        <v>43</v>
      </c>
      <c r="R161" s="238" t="s">
        <v>44</v>
      </c>
      <c r="S161" s="201"/>
      <c r="T161" s="196"/>
    </row>
    <row r="162" spans="1:20" s="229" customFormat="1" ht="12.6" customHeight="1" x14ac:dyDescent="0.2">
      <c r="A162" s="569"/>
      <c r="B162" s="570"/>
      <c r="C162" s="570"/>
      <c r="D162" s="288"/>
      <c r="E162" s="286"/>
      <c r="F162" s="237" t="s">
        <v>37</v>
      </c>
      <c r="G162" s="237" t="s">
        <v>38</v>
      </c>
      <c r="H162" s="237" t="s">
        <v>39</v>
      </c>
      <c r="I162" s="237" t="s">
        <v>40</v>
      </c>
      <c r="J162" s="241"/>
      <c r="K162" s="236"/>
      <c r="L162" s="236"/>
      <c r="M162" s="236"/>
      <c r="O162" s="236"/>
      <c r="P162" s="236"/>
      <c r="Q162" s="236"/>
      <c r="R162" s="238"/>
      <c r="S162" s="201"/>
      <c r="T162" s="196"/>
    </row>
    <row r="163" spans="1:20" s="229" customFormat="1" ht="12.6" customHeight="1" x14ac:dyDescent="0.2">
      <c r="A163" s="1022" t="s">
        <v>406</v>
      </c>
      <c r="B163" s="1022"/>
      <c r="C163" s="621" t="s">
        <v>465</v>
      </c>
      <c r="D163" s="1023"/>
      <c r="E163" s="1024"/>
      <c r="F163" s="323"/>
      <c r="G163" s="235"/>
      <c r="H163" s="235"/>
      <c r="I163" s="235"/>
      <c r="J163" s="235"/>
      <c r="K163" s="538"/>
      <c r="L163" s="556"/>
      <c r="M163" s="556"/>
      <c r="N163" s="539"/>
      <c r="O163" s="234" t="str">
        <f>IF(SUM(D163:M163)=0,"",(SUM(D163:M163)))</f>
        <v/>
      </c>
      <c r="P163" s="324">
        <v>25</v>
      </c>
      <c r="Q163" s="325">
        <v>50</v>
      </c>
      <c r="R163" s="243" t="str">
        <f>IF(O163="","",O163*P163)</f>
        <v/>
      </c>
      <c r="S163" s="201"/>
      <c r="T163" s="196"/>
    </row>
    <row r="164" spans="1:20" s="229" customFormat="1" ht="12.6" customHeight="1" x14ac:dyDescent="0.2">
      <c r="A164" s="1025"/>
      <c r="B164" s="1025"/>
      <c r="C164" s="1026"/>
      <c r="D164" s="1027"/>
      <c r="E164" s="1028"/>
      <c r="F164" s="237" t="s">
        <v>366</v>
      </c>
      <c r="G164" s="237" t="s">
        <v>367</v>
      </c>
      <c r="H164" s="237" t="s">
        <v>404</v>
      </c>
      <c r="I164" s="237" t="s">
        <v>405</v>
      </c>
      <c r="J164" s="226"/>
      <c r="K164" s="540"/>
      <c r="L164" s="557"/>
      <c r="M164" s="557"/>
      <c r="N164" s="541"/>
      <c r="O164" s="234" t="str">
        <f t="shared" ref="O164:O169" si="28">IF(SUM(D164:M164)=0,"",(SUM(D164:M164)))</f>
        <v/>
      </c>
      <c r="P164" s="324"/>
      <c r="Q164" s="226"/>
      <c r="R164" s="237"/>
      <c r="S164" s="201"/>
      <c r="T164" s="196"/>
    </row>
    <row r="165" spans="1:20" s="229" customFormat="1" ht="12.6" customHeight="1" x14ac:dyDescent="0.2">
      <c r="A165" s="571"/>
      <c r="B165" s="571"/>
      <c r="C165" s="622"/>
      <c r="D165" s="626"/>
      <c r="E165" s="623"/>
      <c r="F165" s="237" t="s">
        <v>36</v>
      </c>
      <c r="G165" s="237" t="s">
        <v>37</v>
      </c>
      <c r="H165" s="237" t="s">
        <v>38</v>
      </c>
      <c r="I165" s="237" t="s">
        <v>39</v>
      </c>
      <c r="J165" s="226"/>
      <c r="K165" s="540"/>
      <c r="L165" s="557"/>
      <c r="M165" s="557"/>
      <c r="N165" s="541"/>
      <c r="O165" s="234"/>
      <c r="P165" s="324"/>
      <c r="Q165" s="226"/>
      <c r="R165" s="237"/>
      <c r="S165" s="201"/>
      <c r="T165" s="196"/>
    </row>
    <row r="166" spans="1:20" s="229" customFormat="1" ht="12.6" customHeight="1" x14ac:dyDescent="0.2">
      <c r="A166" s="1022" t="s">
        <v>407</v>
      </c>
      <c r="B166" s="1022"/>
      <c r="C166" s="621" t="s">
        <v>465</v>
      </c>
      <c r="D166" s="1027"/>
      <c r="E166" s="1028"/>
      <c r="F166" s="323"/>
      <c r="G166" s="235"/>
      <c r="H166" s="235"/>
      <c r="I166" s="235"/>
      <c r="J166" s="235"/>
      <c r="K166" s="540"/>
      <c r="L166" s="557"/>
      <c r="M166" s="557"/>
      <c r="N166" s="541"/>
      <c r="O166" s="234" t="str">
        <f t="shared" si="28"/>
        <v/>
      </c>
      <c r="P166" s="324">
        <v>25</v>
      </c>
      <c r="Q166" s="325">
        <v>50</v>
      </c>
      <c r="R166" s="243" t="str">
        <f>IF(O166="","",O166*P166)</f>
        <v/>
      </c>
      <c r="S166" s="201"/>
      <c r="T166" s="196"/>
    </row>
    <row r="167" spans="1:20" s="229" customFormat="1" ht="12.6" customHeight="1" x14ac:dyDescent="0.2">
      <c r="A167" s="1025"/>
      <c r="B167" s="1025"/>
      <c r="C167" s="1026"/>
      <c r="D167" s="1027"/>
      <c r="E167" s="1028"/>
      <c r="F167" s="237" t="s">
        <v>366</v>
      </c>
      <c r="G167" s="237" t="s">
        <v>367</v>
      </c>
      <c r="H167" s="237" t="s">
        <v>276</v>
      </c>
      <c r="I167" s="237" t="s">
        <v>277</v>
      </c>
      <c r="J167" s="237" t="s">
        <v>278</v>
      </c>
      <c r="K167" s="540"/>
      <c r="L167" s="557"/>
      <c r="M167" s="557"/>
      <c r="N167" s="541"/>
      <c r="O167" s="234" t="str">
        <f t="shared" si="28"/>
        <v/>
      </c>
      <c r="P167" s="324"/>
      <c r="Q167" s="226"/>
      <c r="R167" s="237"/>
      <c r="S167" s="201"/>
      <c r="T167" s="196"/>
    </row>
    <row r="168" spans="1:20" s="229" customFormat="1" ht="12.6" customHeight="1" x14ac:dyDescent="0.2">
      <c r="A168" s="571"/>
      <c r="B168" s="571"/>
      <c r="C168" s="622"/>
      <c r="D168" s="626"/>
      <c r="E168" s="623"/>
      <c r="F168" s="237" t="s">
        <v>36</v>
      </c>
      <c r="G168" s="237" t="s">
        <v>37</v>
      </c>
      <c r="H168" s="237" t="s">
        <v>38</v>
      </c>
      <c r="I168" s="237" t="s">
        <v>39</v>
      </c>
      <c r="J168" s="237" t="s">
        <v>40</v>
      </c>
      <c r="K168" s="540"/>
      <c r="L168" s="557"/>
      <c r="M168" s="557"/>
      <c r="N168" s="541"/>
      <c r="O168" s="234"/>
      <c r="P168" s="324"/>
      <c r="Q168" s="226"/>
      <c r="R168" s="237"/>
      <c r="S168" s="201"/>
      <c r="T168" s="196"/>
    </row>
    <row r="169" spans="1:20" s="229" customFormat="1" ht="12.6" customHeight="1" x14ac:dyDescent="0.2">
      <c r="A169" s="1022" t="s">
        <v>408</v>
      </c>
      <c r="B169" s="1022"/>
      <c r="C169" s="621" t="s">
        <v>465</v>
      </c>
      <c r="D169" s="1027"/>
      <c r="E169" s="1028"/>
      <c r="F169" s="323"/>
      <c r="G169" s="235"/>
      <c r="H169" s="235"/>
      <c r="I169" s="235"/>
      <c r="J169" s="235"/>
      <c r="K169" s="542"/>
      <c r="L169" s="558"/>
      <c r="M169" s="558"/>
      <c r="N169" s="543"/>
      <c r="O169" s="234" t="str">
        <f t="shared" si="28"/>
        <v/>
      </c>
      <c r="P169" s="324">
        <v>25</v>
      </c>
      <c r="Q169" s="325">
        <v>50</v>
      </c>
      <c r="R169" s="243" t="str">
        <f>IF(O169="","",O169*P169)</f>
        <v/>
      </c>
      <c r="S169" s="201"/>
      <c r="T169" s="196"/>
    </row>
    <row r="170" spans="1:20" s="229" customFormat="1" ht="12.6" customHeight="1" x14ac:dyDescent="0.2">
      <c r="A170" s="1029"/>
      <c r="B170" s="1030"/>
      <c r="C170" s="1030"/>
      <c r="D170" s="626"/>
      <c r="E170" s="623"/>
      <c r="F170" s="237" t="s">
        <v>366</v>
      </c>
      <c r="G170" s="237" t="s">
        <v>367</v>
      </c>
      <c r="H170" s="237" t="s">
        <v>276</v>
      </c>
      <c r="I170" s="237" t="s">
        <v>277</v>
      </c>
      <c r="J170" s="237" t="s">
        <v>278</v>
      </c>
      <c r="K170" s="236"/>
      <c r="L170" s="236"/>
      <c r="M170" s="236"/>
      <c r="O170" s="236"/>
      <c r="P170" s="236"/>
      <c r="Q170" s="236"/>
      <c r="R170" s="238"/>
      <c r="S170" s="201"/>
      <c r="T170" s="196"/>
    </row>
    <row r="171" spans="1:20" s="229" customFormat="1" ht="12.6" customHeight="1" x14ac:dyDescent="0.2">
      <c r="A171" s="572"/>
      <c r="B171" s="573"/>
      <c r="C171" s="573"/>
      <c r="D171" s="626"/>
      <c r="E171" s="623"/>
      <c r="F171" s="237" t="s">
        <v>36</v>
      </c>
      <c r="G171" s="237" t="s">
        <v>37</v>
      </c>
      <c r="H171" s="237" t="s">
        <v>38</v>
      </c>
      <c r="I171" s="237" t="s">
        <v>39</v>
      </c>
      <c r="J171" s="237" t="s">
        <v>40</v>
      </c>
      <c r="K171" s="236"/>
      <c r="L171" s="236"/>
      <c r="M171" s="236"/>
      <c r="O171" s="236"/>
      <c r="P171" s="236"/>
      <c r="Q171" s="236"/>
      <c r="R171" s="238"/>
      <c r="S171" s="201"/>
      <c r="T171" s="196"/>
    </row>
    <row r="172" spans="1:20" s="229" customFormat="1" ht="12.6" customHeight="1" x14ac:dyDescent="0.2">
      <c r="A172" s="1022" t="s">
        <v>295</v>
      </c>
      <c r="B172" s="1022"/>
      <c r="C172" s="480" t="s">
        <v>291</v>
      </c>
      <c r="D172" s="619"/>
      <c r="E172" s="624"/>
      <c r="F172" s="244"/>
      <c r="G172" s="244"/>
      <c r="H172" s="244"/>
      <c r="I172" s="244"/>
      <c r="J172" s="244"/>
      <c r="K172" s="528" t="s">
        <v>64</v>
      </c>
      <c r="L172" s="529"/>
      <c r="M172" s="529"/>
      <c r="N172" s="530"/>
      <c r="O172" s="234" t="str">
        <f>IF(SUM(D172:N172)=0,"",(SUM(D172:N172)))</f>
        <v/>
      </c>
      <c r="P172" s="324">
        <v>29</v>
      </c>
      <c r="Q172" s="324">
        <v>60</v>
      </c>
      <c r="R172" s="243" t="str">
        <f t="shared" ref="R172" si="29">IF(O172="","",O172*P172)</f>
        <v/>
      </c>
      <c r="S172" s="201"/>
      <c r="T172" s="196"/>
    </row>
    <row r="173" spans="1:20" s="196" customFormat="1" ht="12.6" customHeight="1" x14ac:dyDescent="0.2">
      <c r="A173" s="1022" t="s">
        <v>290</v>
      </c>
      <c r="B173" s="1022"/>
      <c r="C173" s="480" t="s">
        <v>291</v>
      </c>
      <c r="D173" s="619"/>
      <c r="E173" s="624"/>
      <c r="F173" s="474"/>
      <c r="G173" s="235"/>
      <c r="H173" s="235"/>
      <c r="I173" s="235"/>
      <c r="J173" s="235"/>
      <c r="K173" s="528"/>
      <c r="L173" s="529"/>
      <c r="M173" s="529"/>
      <c r="N173" s="530"/>
      <c r="O173" s="234" t="str">
        <f>IF(SUM(D173:M173)=0,"",(SUM(D173:M173)))</f>
        <v/>
      </c>
      <c r="P173" s="324">
        <v>13</v>
      </c>
      <c r="Q173" s="324">
        <v>25</v>
      </c>
      <c r="R173" s="243" t="str">
        <f t="shared" ref="R173:R177" si="30">IF(O173="","",O173*P173)</f>
        <v/>
      </c>
      <c r="S173" s="186"/>
    </row>
    <row r="174" spans="1:20" s="196" customFormat="1" ht="12.6" customHeight="1" x14ac:dyDescent="0.2">
      <c r="A174" s="1022" t="s">
        <v>292</v>
      </c>
      <c r="B174" s="1022"/>
      <c r="C174" s="480" t="s">
        <v>293</v>
      </c>
      <c r="D174" s="619"/>
      <c r="E174" s="624"/>
      <c r="F174" s="474"/>
      <c r="G174" s="235"/>
      <c r="H174" s="235"/>
      <c r="I174" s="235"/>
      <c r="J174" s="235"/>
      <c r="K174" s="528"/>
      <c r="L174" s="529"/>
      <c r="M174" s="529"/>
      <c r="N174" s="530"/>
      <c r="O174" s="234" t="str">
        <f>IF(SUM(D174:N174)=0,"",(SUM(D174:N174)))</f>
        <v/>
      </c>
      <c r="P174" s="324">
        <v>13</v>
      </c>
      <c r="Q174" s="324">
        <v>25</v>
      </c>
      <c r="R174" s="243" t="str">
        <f t="shared" si="30"/>
        <v/>
      </c>
      <c r="S174" s="186"/>
    </row>
    <row r="175" spans="1:20" s="196" customFormat="1" ht="12.6" customHeight="1" x14ac:dyDescent="0.2">
      <c r="A175" s="1022" t="s">
        <v>294</v>
      </c>
      <c r="B175" s="1022"/>
      <c r="C175" s="480" t="s">
        <v>291</v>
      </c>
      <c r="D175" s="619"/>
      <c r="E175" s="624"/>
      <c r="F175" s="474"/>
      <c r="G175" s="235"/>
      <c r="H175" s="235"/>
      <c r="I175" s="235"/>
      <c r="J175" s="235"/>
      <c r="K175" s="528"/>
      <c r="L175" s="529"/>
      <c r="M175" s="529"/>
      <c r="N175" s="530"/>
      <c r="O175" s="234" t="str">
        <f>IF(SUM(D175:N175)=0,"",(SUM(D175:N175)))</f>
        <v/>
      </c>
      <c r="P175" s="324">
        <v>9</v>
      </c>
      <c r="Q175" s="324">
        <v>20</v>
      </c>
      <c r="R175" s="243" t="str">
        <f t="shared" si="30"/>
        <v/>
      </c>
      <c r="S175" s="186"/>
    </row>
    <row r="176" spans="1:20" s="196" customFormat="1" ht="12.6" customHeight="1" x14ac:dyDescent="0.2">
      <c r="A176" s="1022" t="s">
        <v>296</v>
      </c>
      <c r="B176" s="1022"/>
      <c r="C176" s="480" t="s">
        <v>291</v>
      </c>
      <c r="D176" s="619"/>
      <c r="E176" s="624"/>
      <c r="F176" s="474"/>
      <c r="G176" s="235"/>
      <c r="H176" s="235"/>
      <c r="I176" s="235"/>
      <c r="J176" s="235"/>
      <c r="K176" s="528"/>
      <c r="L176" s="529"/>
      <c r="M176" s="529"/>
      <c r="N176" s="530"/>
      <c r="O176" s="234" t="str">
        <f>IF(SUM(D176:N176)=0,"",(SUM(D176:N176)))</f>
        <v/>
      </c>
      <c r="P176" s="324">
        <v>12</v>
      </c>
      <c r="Q176" s="324">
        <v>25</v>
      </c>
      <c r="R176" s="243" t="str">
        <f t="shared" si="30"/>
        <v/>
      </c>
      <c r="S176" s="186"/>
    </row>
    <row r="177" spans="1:22" s="196" customFormat="1" ht="12.6" customHeight="1" x14ac:dyDescent="0.2">
      <c r="A177" s="1022" t="s">
        <v>296</v>
      </c>
      <c r="B177" s="1022"/>
      <c r="C177" s="480" t="s">
        <v>293</v>
      </c>
      <c r="D177" s="620"/>
      <c r="E177" s="625"/>
      <c r="F177" s="474"/>
      <c r="G177" s="235"/>
      <c r="H177" s="235"/>
      <c r="I177" s="235"/>
      <c r="J177" s="235"/>
      <c r="K177" s="531"/>
      <c r="L177" s="532"/>
      <c r="M177" s="532"/>
      <c r="N177" s="533"/>
      <c r="O177" s="234" t="str">
        <f>IF(SUM(D177:N177)=0,"",(SUM(D177:N177)))</f>
        <v/>
      </c>
      <c r="P177" s="324">
        <v>12</v>
      </c>
      <c r="Q177" s="324">
        <v>25</v>
      </c>
      <c r="R177" s="243" t="str">
        <f t="shared" si="30"/>
        <v/>
      </c>
      <c r="S177" s="186"/>
      <c r="T177" s="196" t="s">
        <v>64</v>
      </c>
    </row>
    <row r="178" spans="1:22" s="186" customFormat="1" ht="12.6" customHeight="1" x14ac:dyDescent="0.2">
      <c r="A178" s="526" t="s">
        <v>297</v>
      </c>
      <c r="B178" s="527"/>
      <c r="C178" s="527"/>
      <c r="D178" s="559"/>
      <c r="E178" s="559"/>
      <c r="F178" s="527"/>
      <c r="G178" s="527"/>
      <c r="H178" s="527"/>
      <c r="I178" s="527"/>
      <c r="J178" s="527"/>
      <c r="K178" s="527"/>
      <c r="L178" s="527"/>
      <c r="M178" s="527"/>
      <c r="N178" s="527"/>
      <c r="O178" s="224"/>
      <c r="P178" s="223"/>
      <c r="Q178" s="224"/>
      <c r="R178" s="225"/>
      <c r="S178" s="201"/>
      <c r="V178" s="201"/>
    </row>
    <row r="179" spans="1:22" s="229" customFormat="1" ht="12.6" customHeight="1" x14ac:dyDescent="0.2">
      <c r="A179" s="965"/>
      <c r="B179" s="965"/>
      <c r="C179" s="965"/>
      <c r="D179" s="241"/>
      <c r="E179" s="237" t="s">
        <v>364</v>
      </c>
      <c r="F179" s="237" t="s">
        <v>365</v>
      </c>
      <c r="G179" s="237" t="s">
        <v>275</v>
      </c>
      <c r="H179" s="237" t="s">
        <v>276</v>
      </c>
      <c r="I179" s="237" t="s">
        <v>277</v>
      </c>
      <c r="J179" s="237" t="s">
        <v>278</v>
      </c>
      <c r="K179" s="236"/>
      <c r="L179" s="236"/>
      <c r="M179" s="236"/>
      <c r="O179" s="236"/>
      <c r="P179" s="236"/>
      <c r="Q179" s="236"/>
      <c r="R179" s="238"/>
      <c r="S179" s="201"/>
      <c r="T179" s="196"/>
    </row>
    <row r="180" spans="1:22" s="229" customFormat="1" ht="12.6" customHeight="1" x14ac:dyDescent="0.2">
      <c r="A180" s="555"/>
      <c r="B180" s="555"/>
      <c r="C180" s="560"/>
      <c r="D180" s="628"/>
      <c r="E180" s="237" t="s">
        <v>572</v>
      </c>
      <c r="F180" s="237" t="s">
        <v>36</v>
      </c>
      <c r="G180" s="237" t="s">
        <v>37</v>
      </c>
      <c r="H180" s="237" t="s">
        <v>38</v>
      </c>
      <c r="I180" s="237" t="s">
        <v>39</v>
      </c>
      <c r="J180" s="237" t="s">
        <v>40</v>
      </c>
      <c r="K180" s="236"/>
      <c r="L180" s="236"/>
      <c r="M180" s="236"/>
      <c r="O180" s="236"/>
      <c r="P180" s="236"/>
      <c r="Q180" s="236"/>
      <c r="R180" s="238"/>
      <c r="S180" s="201"/>
      <c r="T180" s="196"/>
    </row>
    <row r="181" spans="1:22" s="186" customFormat="1" ht="12.6" customHeight="1" x14ac:dyDescent="0.2">
      <c r="A181" s="856" t="s">
        <v>298</v>
      </c>
      <c r="B181" s="856"/>
      <c r="C181" s="480" t="s">
        <v>384</v>
      </c>
      <c r="D181" s="1031"/>
      <c r="E181" s="1032"/>
      <c r="F181" s="1032"/>
      <c r="G181" s="627"/>
      <c r="H181" s="627"/>
      <c r="I181" s="627"/>
      <c r="J181" s="627"/>
      <c r="K181" s="534"/>
      <c r="L181" s="534"/>
      <c r="M181" s="534"/>
      <c r="N181" s="534"/>
      <c r="O181" s="393" t="str">
        <f>IF(SUM(D181:M181)=0,"",(SUM(D181:M181)))</f>
        <v/>
      </c>
      <c r="P181" s="324">
        <v>20</v>
      </c>
      <c r="Q181" s="324">
        <v>40</v>
      </c>
      <c r="R181" s="243" t="str">
        <f>IF(O181="","",O181*P181)</f>
        <v/>
      </c>
      <c r="S181" s="201"/>
      <c r="V181" s="201"/>
    </row>
    <row r="182" spans="1:22" s="186" customFormat="1" ht="12.6" customHeight="1" x14ac:dyDescent="0.2">
      <c r="A182" s="856" t="s">
        <v>298</v>
      </c>
      <c r="B182" s="856"/>
      <c r="C182" s="480" t="s">
        <v>269</v>
      </c>
      <c r="D182" s="1033"/>
      <c r="E182" s="1034"/>
      <c r="F182" s="1034"/>
      <c r="G182" s="484"/>
      <c r="H182" s="484"/>
      <c r="I182" s="1009"/>
      <c r="J182" s="1009"/>
      <c r="K182" s="534"/>
      <c r="L182" s="534"/>
      <c r="M182" s="534"/>
      <c r="N182" s="534"/>
      <c r="O182" s="393" t="str">
        <f>IF(SUM(D182:N182)=0,"",(SUM(D182:N182)))</f>
        <v/>
      </c>
      <c r="P182" s="324">
        <v>20</v>
      </c>
      <c r="Q182" s="324">
        <v>40</v>
      </c>
      <c r="R182" s="243" t="str">
        <f>IF(O182="","",O182*P182)</f>
        <v/>
      </c>
      <c r="S182" s="201"/>
      <c r="V182" s="201"/>
    </row>
    <row r="183" spans="1:22" s="186" customFormat="1" ht="12.6" customHeight="1" x14ac:dyDescent="0.2">
      <c r="A183" s="965"/>
      <c r="B183" s="965"/>
      <c r="C183" s="997"/>
      <c r="D183" s="314"/>
      <c r="E183" s="481"/>
      <c r="F183" s="482"/>
      <c r="G183" s="482"/>
      <c r="H183" s="1009"/>
      <c r="I183" s="1009"/>
      <c r="J183" s="1009"/>
      <c r="K183" s="534"/>
      <c r="L183" s="534"/>
      <c r="M183" s="534"/>
      <c r="N183" s="534"/>
      <c r="O183" s="393"/>
      <c r="P183" s="324"/>
      <c r="Q183" s="324"/>
      <c r="R183" s="243"/>
      <c r="S183" s="201"/>
      <c r="V183" s="201"/>
    </row>
    <row r="184" spans="1:22" s="186" customFormat="1" ht="12.6" customHeight="1" x14ac:dyDescent="0.2">
      <c r="A184" s="856" t="s">
        <v>299</v>
      </c>
      <c r="B184" s="856"/>
      <c r="C184" s="480" t="s">
        <v>384</v>
      </c>
      <c r="D184" s="485"/>
      <c r="E184" s="485"/>
      <c r="F184" s="483"/>
      <c r="G184" s="398"/>
      <c r="H184" s="1009"/>
      <c r="I184" s="1009"/>
      <c r="J184" s="1009"/>
      <c r="K184" s="534"/>
      <c r="L184" s="534"/>
      <c r="M184" s="534"/>
      <c r="N184" s="534"/>
      <c r="O184" s="393" t="str">
        <f>IF(SUM(D184:N184)=0,"",(SUM(D184:N184)))</f>
        <v/>
      </c>
      <c r="P184" s="324">
        <v>17</v>
      </c>
      <c r="Q184" s="324">
        <v>35</v>
      </c>
      <c r="R184" s="243" t="str">
        <f>IF(O184="","",O184*P184)</f>
        <v/>
      </c>
      <c r="S184" s="201"/>
      <c r="V184" s="201"/>
    </row>
    <row r="185" spans="1:22" s="186" customFormat="1" ht="12.6" customHeight="1" x14ac:dyDescent="0.2">
      <c r="A185" s="856" t="s">
        <v>299</v>
      </c>
      <c r="B185" s="856"/>
      <c r="C185" s="480" t="s">
        <v>268</v>
      </c>
      <c r="D185" s="485"/>
      <c r="E185" s="485"/>
      <c r="F185" s="483"/>
      <c r="G185" s="398"/>
      <c r="H185" s="1009"/>
      <c r="I185" s="1009"/>
      <c r="J185" s="1009"/>
      <c r="K185" s="534"/>
      <c r="L185" s="534"/>
      <c r="M185" s="534"/>
      <c r="N185" s="534"/>
      <c r="O185" s="393" t="str">
        <f>IF(SUM(D185:N185)=0,"",(SUM(D185:N185)))</f>
        <v/>
      </c>
      <c r="P185" s="324">
        <v>17</v>
      </c>
      <c r="Q185" s="324">
        <v>35</v>
      </c>
      <c r="R185" s="243" t="str">
        <f>IF(O185="","",O185*P185)</f>
        <v/>
      </c>
      <c r="S185" s="201"/>
      <c r="V185" s="201"/>
    </row>
    <row r="186" spans="1:22" s="186" customFormat="1" ht="12.6" customHeight="1" x14ac:dyDescent="0.2">
      <c r="A186" s="856" t="s">
        <v>299</v>
      </c>
      <c r="B186" s="856"/>
      <c r="C186" s="480" t="s">
        <v>269</v>
      </c>
      <c r="D186" s="485"/>
      <c r="E186" s="485"/>
      <c r="F186" s="483"/>
      <c r="G186" s="398"/>
      <c r="H186" s="1009"/>
      <c r="I186" s="1009"/>
      <c r="J186" s="1009"/>
      <c r="K186" s="534"/>
      <c r="L186" s="534"/>
      <c r="M186" s="534"/>
      <c r="N186" s="534"/>
      <c r="O186" s="393" t="str">
        <f>IF(SUM(D186:N186)=0,"",(SUM(D186:N186)))</f>
        <v/>
      </c>
      <c r="P186" s="324">
        <v>17</v>
      </c>
      <c r="Q186" s="324">
        <v>35</v>
      </c>
      <c r="R186" s="243" t="str">
        <f>IF(O186="","",O186*P186)</f>
        <v/>
      </c>
      <c r="S186" s="201"/>
      <c r="V186" s="201"/>
    </row>
    <row r="187" spans="1:22" s="186" customFormat="1" ht="12.6" customHeight="1" x14ac:dyDescent="0.2">
      <c r="A187" s="526" t="s">
        <v>300</v>
      </c>
      <c r="B187" s="527"/>
      <c r="C187" s="527"/>
      <c r="D187" s="559"/>
      <c r="E187" s="559"/>
      <c r="F187" s="559"/>
      <c r="G187" s="559"/>
      <c r="H187" s="559"/>
      <c r="I187" s="559"/>
      <c r="J187" s="559"/>
      <c r="K187" s="559"/>
      <c r="L187" s="559"/>
      <c r="M187" s="559"/>
      <c r="N187" s="559"/>
      <c r="O187" s="527"/>
      <c r="P187" s="527"/>
      <c r="Q187" s="527"/>
      <c r="R187" s="554"/>
      <c r="S187" s="201"/>
      <c r="V187" s="201"/>
    </row>
    <row r="188" spans="1:22" s="229" customFormat="1" ht="12.6" customHeight="1" x14ac:dyDescent="0.2">
      <c r="A188" s="969"/>
      <c r="B188" s="970"/>
      <c r="C188" s="970"/>
      <c r="D188" s="236" t="s">
        <v>30</v>
      </c>
      <c r="E188" s="236"/>
      <c r="F188" s="236"/>
      <c r="G188" s="236"/>
      <c r="H188" s="236"/>
      <c r="I188" s="236"/>
      <c r="J188" s="236"/>
      <c r="K188" s="236"/>
      <c r="L188" s="236"/>
      <c r="M188" s="236"/>
      <c r="O188" s="236" t="s">
        <v>31</v>
      </c>
      <c r="P188" s="236" t="s">
        <v>42</v>
      </c>
      <c r="Q188" s="236" t="s">
        <v>43</v>
      </c>
      <c r="R188" s="238" t="s">
        <v>44</v>
      </c>
      <c r="S188" s="201"/>
      <c r="T188" s="196"/>
    </row>
    <row r="189" spans="1:22" s="229" customFormat="1" ht="12.6" customHeight="1" x14ac:dyDescent="0.2">
      <c r="A189" s="856" t="s">
        <v>368</v>
      </c>
      <c r="B189" s="856"/>
      <c r="C189" s="856"/>
      <c r="D189" s="234"/>
      <c r="E189" s="534" t="s">
        <v>64</v>
      </c>
      <c r="F189" s="534"/>
      <c r="G189" s="534"/>
      <c r="H189" s="534"/>
      <c r="I189" s="534"/>
      <c r="J189" s="534"/>
      <c r="K189" s="534"/>
      <c r="L189" s="534"/>
      <c r="M189" s="534"/>
      <c r="N189" s="535"/>
      <c r="O189" s="230" t="str">
        <f>IF(SUM(D189:M189)=0,"",(SUM(D189:M189)))</f>
        <v/>
      </c>
      <c r="P189" s="231">
        <v>52</v>
      </c>
      <c r="Q189" s="231">
        <v>90</v>
      </c>
      <c r="R189" s="243" t="str">
        <f>IF(O189="","",O189*P189)</f>
        <v/>
      </c>
      <c r="S189" s="201"/>
      <c r="T189" s="196"/>
    </row>
    <row r="190" spans="1:22" s="229" customFormat="1" ht="12.6" customHeight="1" x14ac:dyDescent="0.2">
      <c r="A190" s="856" t="s">
        <v>410</v>
      </c>
      <c r="B190" s="856"/>
      <c r="C190" s="856"/>
      <c r="D190" s="234"/>
      <c r="E190" s="534"/>
      <c r="F190" s="534"/>
      <c r="G190" s="534"/>
      <c r="H190" s="534"/>
      <c r="I190" s="534"/>
      <c r="J190" s="534"/>
      <c r="K190" s="534"/>
      <c r="L190" s="534"/>
      <c r="M190" s="534"/>
      <c r="N190" s="535"/>
      <c r="O190" s="230" t="str">
        <f>IF(SUM(D190:M190)=0,"",(SUM(D190:M190)))</f>
        <v/>
      </c>
      <c r="P190" s="231">
        <v>41</v>
      </c>
      <c r="Q190" s="231">
        <v>80</v>
      </c>
      <c r="R190" s="243" t="str">
        <f>IF(O190="","",O190*P190)</f>
        <v/>
      </c>
      <c r="S190" s="201"/>
      <c r="T190" s="196"/>
    </row>
    <row r="191" spans="1:22" s="229" customFormat="1" ht="12.6" customHeight="1" x14ac:dyDescent="0.2">
      <c r="A191" s="856" t="s">
        <v>369</v>
      </c>
      <c r="B191" s="856"/>
      <c r="C191" s="856"/>
      <c r="D191" s="234"/>
      <c r="E191" s="534"/>
      <c r="F191" s="534"/>
      <c r="G191" s="534"/>
      <c r="H191" s="534"/>
      <c r="I191" s="534"/>
      <c r="J191" s="534"/>
      <c r="K191" s="534"/>
      <c r="L191" s="534"/>
      <c r="M191" s="534"/>
      <c r="N191" s="535"/>
      <c r="O191" s="230" t="str">
        <f>IF(SUM(D191:N191)=0,"",(SUM(D191:N191)))</f>
        <v/>
      </c>
      <c r="P191" s="231">
        <v>29</v>
      </c>
      <c r="Q191" s="231">
        <v>50</v>
      </c>
      <c r="R191" s="243" t="str">
        <f>IF(O191="","",O191*P191)</f>
        <v/>
      </c>
      <c r="S191" s="201"/>
      <c r="T191" s="196"/>
    </row>
    <row r="192" spans="1:22" s="229" customFormat="1" ht="12.6" customHeight="1" x14ac:dyDescent="0.2">
      <c r="A192" s="856" t="s">
        <v>409</v>
      </c>
      <c r="B192" s="856"/>
      <c r="C192" s="856"/>
      <c r="D192" s="265"/>
      <c r="E192" s="534"/>
      <c r="F192" s="534"/>
      <c r="G192" s="534"/>
      <c r="H192" s="534"/>
      <c r="I192" s="534"/>
      <c r="J192" s="534"/>
      <c r="K192" s="534"/>
      <c r="L192" s="534"/>
      <c r="M192" s="534"/>
      <c r="N192" s="535"/>
      <c r="O192" s="230" t="str">
        <f>IF(SUM(D192:M192)=0,"",(SUM(D192:M192)))</f>
        <v/>
      </c>
      <c r="P192" s="231">
        <v>18</v>
      </c>
      <c r="Q192" s="231">
        <v>36</v>
      </c>
      <c r="R192" s="243" t="str">
        <f>IF(O192="","",O192*P192)</f>
        <v/>
      </c>
      <c r="S192" s="201"/>
      <c r="T192" s="196"/>
    </row>
    <row r="193" spans="1:22" s="229" customFormat="1" ht="12.6" customHeight="1" x14ac:dyDescent="0.2">
      <c r="A193" s="856" t="s">
        <v>411</v>
      </c>
      <c r="B193" s="856"/>
      <c r="C193" s="856"/>
      <c r="D193" s="265"/>
      <c r="E193" s="536"/>
      <c r="F193" s="536"/>
      <c r="G193" s="536"/>
      <c r="H193" s="536"/>
      <c r="I193" s="536"/>
      <c r="J193" s="536"/>
      <c r="K193" s="536"/>
      <c r="L193" s="536"/>
      <c r="M193" s="536"/>
      <c r="N193" s="537"/>
      <c r="O193" s="230" t="str">
        <f t="shared" ref="O193" si="31">IF(SUM(D193:M193)=0,"",(SUM(D193:M193)))</f>
        <v/>
      </c>
      <c r="P193" s="231">
        <v>15</v>
      </c>
      <c r="Q193" s="231"/>
      <c r="R193" s="243" t="str">
        <f t="shared" ref="R193" si="32">IF(O193="","",O193*P193)</f>
        <v/>
      </c>
      <c r="S193" s="201"/>
      <c r="T193" s="196"/>
    </row>
    <row r="194" spans="1:22" s="229" customFormat="1" ht="12.6" customHeight="1" x14ac:dyDescent="0.2">
      <c r="A194" s="560"/>
      <c r="B194" s="561"/>
      <c r="C194" s="561"/>
      <c r="D194" s="561"/>
      <c r="E194" s="561"/>
      <c r="F194" s="561"/>
      <c r="G194" s="561"/>
      <c r="H194" s="561"/>
      <c r="I194" s="561"/>
      <c r="J194" s="561"/>
      <c r="K194" s="561"/>
      <c r="L194" s="561"/>
      <c r="M194" s="561"/>
      <c r="N194" s="561"/>
      <c r="O194" s="561"/>
      <c r="P194" s="561"/>
      <c r="Q194" s="561"/>
      <c r="R194" s="562"/>
      <c r="S194" s="201"/>
      <c r="T194" s="196"/>
    </row>
    <row r="195" spans="1:22" s="186" customFormat="1" ht="12.6" customHeight="1" x14ac:dyDescent="0.2">
      <c r="A195" s="526" t="s">
        <v>301</v>
      </c>
      <c r="B195" s="527"/>
      <c r="C195" s="527"/>
      <c r="D195" s="527"/>
      <c r="E195" s="527"/>
      <c r="F195" s="527"/>
      <c r="G195" s="527"/>
      <c r="H195" s="527"/>
      <c r="I195" s="527"/>
      <c r="J195" s="527"/>
      <c r="K195" s="527"/>
      <c r="L195" s="527"/>
      <c r="M195" s="527"/>
      <c r="N195" s="527"/>
      <c r="O195" s="527"/>
      <c r="P195" s="527"/>
      <c r="Q195" s="527"/>
      <c r="R195" s="554"/>
      <c r="S195" s="201"/>
      <c r="V195" s="201"/>
    </row>
    <row r="196" spans="1:22" s="229" customFormat="1" ht="12.6" customHeight="1" x14ac:dyDescent="0.2">
      <c r="A196" s="969"/>
      <c r="B196" s="970"/>
      <c r="C196" s="970"/>
      <c r="D196" s="236" t="s">
        <v>30</v>
      </c>
      <c r="E196" s="236"/>
      <c r="F196" s="236"/>
      <c r="G196" s="326" t="s">
        <v>37</v>
      </c>
      <c r="H196" s="326" t="s">
        <v>38</v>
      </c>
      <c r="I196" s="326" t="s">
        <v>39</v>
      </c>
      <c r="J196" s="326" t="s">
        <v>40</v>
      </c>
      <c r="K196" s="236"/>
      <c r="L196" s="236"/>
      <c r="M196" s="236"/>
      <c r="O196" s="236" t="s">
        <v>31</v>
      </c>
      <c r="P196" s="236" t="s">
        <v>42</v>
      </c>
      <c r="Q196" s="236" t="s">
        <v>43</v>
      </c>
      <c r="R196" s="238" t="s">
        <v>44</v>
      </c>
      <c r="S196" s="201"/>
      <c r="T196" s="196"/>
    </row>
    <row r="197" spans="1:22" s="229" customFormat="1" ht="12.6" customHeight="1" x14ac:dyDescent="0.2">
      <c r="A197" s="856" t="s">
        <v>412</v>
      </c>
      <c r="B197" s="856"/>
      <c r="C197" s="804"/>
      <c r="D197" s="327"/>
      <c r="E197" s="971"/>
      <c r="F197" s="892"/>
      <c r="G197" s="234"/>
      <c r="H197" s="234"/>
      <c r="I197" s="234"/>
      <c r="J197" s="234"/>
      <c r="K197" s="538"/>
      <c r="L197" s="556"/>
      <c r="M197" s="556"/>
      <c r="N197" s="539"/>
      <c r="O197" s="230" t="str">
        <f t="shared" ref="O197:O206" si="33">IF(SUM(D197:M197)=0,"",(SUM(D197:M197)))</f>
        <v/>
      </c>
      <c r="P197" s="328">
        <v>36</v>
      </c>
      <c r="Q197" s="231">
        <v>72</v>
      </c>
      <c r="R197" s="243" t="str">
        <f t="shared" ref="R197:R206" si="34">IF(O197="","",O197*P197)</f>
        <v/>
      </c>
      <c r="S197" s="201"/>
      <c r="T197" s="196"/>
    </row>
    <row r="198" spans="1:22" s="229" customFormat="1" ht="12.6" customHeight="1" x14ac:dyDescent="0.2">
      <c r="A198" s="856" t="s">
        <v>413</v>
      </c>
      <c r="B198" s="856"/>
      <c r="C198" s="804"/>
      <c r="D198" s="327"/>
      <c r="E198" s="973"/>
      <c r="F198" s="896"/>
      <c r="G198" s="234"/>
      <c r="H198" s="234"/>
      <c r="I198" s="234"/>
      <c r="J198" s="234"/>
      <c r="K198" s="542"/>
      <c r="L198" s="558"/>
      <c r="M198" s="558"/>
      <c r="N198" s="543"/>
      <c r="O198" s="230" t="str">
        <f t="shared" si="33"/>
        <v/>
      </c>
      <c r="P198" s="328">
        <v>8</v>
      </c>
      <c r="Q198" s="231">
        <v>45</v>
      </c>
      <c r="R198" s="243" t="str">
        <f t="shared" si="34"/>
        <v/>
      </c>
      <c r="S198" s="201"/>
      <c r="T198" s="196"/>
    </row>
    <row r="199" spans="1:22" s="229" customFormat="1" ht="12.6" customHeight="1" x14ac:dyDescent="0.2">
      <c r="A199" s="266" t="s">
        <v>414</v>
      </c>
      <c r="B199" s="329"/>
      <c r="C199" s="330"/>
      <c r="D199" s="234"/>
      <c r="E199" s="551"/>
      <c r="F199" s="563"/>
      <c r="G199" s="563"/>
      <c r="H199" s="563"/>
      <c r="I199" s="563"/>
      <c r="J199" s="563"/>
      <c r="K199" s="563"/>
      <c r="L199" s="563"/>
      <c r="M199" s="563"/>
      <c r="N199" s="552"/>
      <c r="O199" s="230" t="str">
        <f t="shared" si="33"/>
        <v/>
      </c>
      <c r="P199" s="328">
        <v>23</v>
      </c>
      <c r="Q199" s="231">
        <v>46</v>
      </c>
      <c r="R199" s="243" t="str">
        <f t="shared" si="34"/>
        <v/>
      </c>
      <c r="S199" s="201"/>
      <c r="T199" s="196"/>
    </row>
    <row r="200" spans="1:22" s="229" customFormat="1" ht="12.6" customHeight="1" x14ac:dyDescent="0.2">
      <c r="A200" s="804" t="s">
        <v>415</v>
      </c>
      <c r="B200" s="974"/>
      <c r="C200" s="805"/>
      <c r="D200" s="234"/>
      <c r="E200" s="553"/>
      <c r="F200" s="534"/>
      <c r="G200" s="534"/>
      <c r="H200" s="534"/>
      <c r="I200" s="534"/>
      <c r="J200" s="534"/>
      <c r="K200" s="534"/>
      <c r="L200" s="534"/>
      <c r="M200" s="534"/>
      <c r="N200" s="535"/>
      <c r="O200" s="230" t="str">
        <f t="shared" si="33"/>
        <v/>
      </c>
      <c r="P200" s="328">
        <v>6</v>
      </c>
      <c r="Q200" s="231">
        <v>11.8</v>
      </c>
      <c r="R200" s="243" t="str">
        <f t="shared" si="34"/>
        <v/>
      </c>
      <c r="S200" s="201"/>
      <c r="T200" s="196"/>
    </row>
    <row r="201" spans="1:22" s="201" customFormat="1" ht="12.6" customHeight="1" x14ac:dyDescent="0.2">
      <c r="A201" s="856" t="s">
        <v>302</v>
      </c>
      <c r="B201" s="856"/>
      <c r="C201" s="856"/>
      <c r="D201" s="235"/>
      <c r="E201" s="553"/>
      <c r="F201" s="534"/>
      <c r="G201" s="534"/>
      <c r="H201" s="534"/>
      <c r="I201" s="534"/>
      <c r="J201" s="534"/>
      <c r="K201" s="534"/>
      <c r="L201" s="534"/>
      <c r="M201" s="534"/>
      <c r="N201" s="535"/>
      <c r="O201" s="230" t="str">
        <f t="shared" si="33"/>
        <v/>
      </c>
      <c r="P201" s="231">
        <v>21</v>
      </c>
      <c r="Q201" s="231">
        <v>40.799999999999997</v>
      </c>
      <c r="R201" s="243" t="str">
        <f t="shared" si="34"/>
        <v/>
      </c>
      <c r="T201" s="186"/>
    </row>
    <row r="202" spans="1:22" s="201" customFormat="1" ht="12.6" customHeight="1" x14ac:dyDescent="0.2">
      <c r="A202" s="856" t="s">
        <v>303</v>
      </c>
      <c r="B202" s="856"/>
      <c r="C202" s="856"/>
      <c r="D202" s="235"/>
      <c r="E202" s="553"/>
      <c r="F202" s="534"/>
      <c r="G202" s="534"/>
      <c r="H202" s="534"/>
      <c r="I202" s="534"/>
      <c r="J202" s="534"/>
      <c r="K202" s="534"/>
      <c r="L202" s="534"/>
      <c r="M202" s="534"/>
      <c r="N202" s="535"/>
      <c r="O202" s="230" t="str">
        <f t="shared" si="33"/>
        <v/>
      </c>
      <c r="P202" s="231">
        <v>6</v>
      </c>
      <c r="Q202" s="231">
        <v>10.199999999999999</v>
      </c>
      <c r="R202" s="243" t="str">
        <f t="shared" si="34"/>
        <v/>
      </c>
      <c r="T202" s="186"/>
    </row>
    <row r="203" spans="1:22" s="201" customFormat="1" ht="12.6" customHeight="1" x14ac:dyDescent="0.2">
      <c r="A203" s="856" t="s">
        <v>304</v>
      </c>
      <c r="B203" s="856"/>
      <c r="C203" s="856"/>
      <c r="D203" s="235"/>
      <c r="E203" s="553"/>
      <c r="F203" s="534"/>
      <c r="G203" s="534"/>
      <c r="H203" s="534"/>
      <c r="I203" s="534"/>
      <c r="J203" s="534"/>
      <c r="K203" s="534"/>
      <c r="L203" s="534"/>
      <c r="M203" s="534"/>
      <c r="N203" s="535"/>
      <c r="O203" s="230" t="str">
        <f t="shared" si="33"/>
        <v/>
      </c>
      <c r="P203" s="231">
        <v>23</v>
      </c>
      <c r="Q203" s="231">
        <v>46</v>
      </c>
      <c r="R203" s="243" t="str">
        <f t="shared" si="34"/>
        <v/>
      </c>
      <c r="T203" s="186"/>
    </row>
    <row r="204" spans="1:22" s="201" customFormat="1" ht="12.6" customHeight="1" x14ac:dyDescent="0.2">
      <c r="A204" s="856" t="s">
        <v>416</v>
      </c>
      <c r="B204" s="856"/>
      <c r="C204" s="856"/>
      <c r="D204" s="235"/>
      <c r="E204" s="553"/>
      <c r="F204" s="534"/>
      <c r="G204" s="534"/>
      <c r="H204" s="534"/>
      <c r="I204" s="534"/>
      <c r="J204" s="534"/>
      <c r="K204" s="534"/>
      <c r="L204" s="534"/>
      <c r="M204" s="534"/>
      <c r="N204" s="535"/>
      <c r="O204" s="230" t="str">
        <f t="shared" si="33"/>
        <v/>
      </c>
      <c r="P204" s="328">
        <v>6</v>
      </c>
      <c r="Q204" s="231">
        <v>11.8</v>
      </c>
      <c r="R204" s="243" t="str">
        <f t="shared" si="34"/>
        <v/>
      </c>
      <c r="T204" s="186"/>
    </row>
    <row r="205" spans="1:22" s="201" customFormat="1" ht="12.6" customHeight="1" x14ac:dyDescent="0.2">
      <c r="A205" s="1006" t="s">
        <v>305</v>
      </c>
      <c r="B205" s="1006"/>
      <c r="C205" s="1006"/>
      <c r="D205" s="235"/>
      <c r="E205" s="553"/>
      <c r="F205" s="534"/>
      <c r="G205" s="534"/>
      <c r="H205" s="534"/>
      <c r="I205" s="534"/>
      <c r="J205" s="534"/>
      <c r="K205" s="534"/>
      <c r="L205" s="534"/>
      <c r="M205" s="534"/>
      <c r="N205" s="535"/>
      <c r="O205" s="230" t="str">
        <f t="shared" si="33"/>
        <v/>
      </c>
      <c r="P205" s="328">
        <v>23</v>
      </c>
      <c r="Q205" s="231">
        <v>46</v>
      </c>
      <c r="R205" s="243" t="str">
        <f t="shared" si="34"/>
        <v/>
      </c>
      <c r="T205" s="186"/>
    </row>
    <row r="206" spans="1:22" s="201" customFormat="1" ht="12.6" customHeight="1" x14ac:dyDescent="0.2">
      <c r="A206" s="1006" t="s">
        <v>417</v>
      </c>
      <c r="B206" s="1006"/>
      <c r="C206" s="1006"/>
      <c r="D206" s="235"/>
      <c r="E206" s="553"/>
      <c r="F206" s="534"/>
      <c r="G206" s="534"/>
      <c r="H206" s="534"/>
      <c r="I206" s="534"/>
      <c r="J206" s="534"/>
      <c r="K206" s="534"/>
      <c r="L206" s="534"/>
      <c r="M206" s="534"/>
      <c r="N206" s="535"/>
      <c r="O206" s="230" t="str">
        <f t="shared" si="33"/>
        <v/>
      </c>
      <c r="P206" s="328">
        <v>6</v>
      </c>
      <c r="Q206" s="231">
        <v>11.8</v>
      </c>
      <c r="R206" s="243" t="str">
        <f t="shared" si="34"/>
        <v/>
      </c>
      <c r="T206" s="186"/>
    </row>
    <row r="207" spans="1:22" s="201" customFormat="1" ht="12.6" customHeight="1" x14ac:dyDescent="0.2">
      <c r="A207" s="1006"/>
      <c r="B207" s="1006"/>
      <c r="C207" s="1006"/>
      <c r="D207" s="235"/>
      <c r="E207" s="564"/>
      <c r="F207" s="536"/>
      <c r="G207" s="536"/>
      <c r="H207" s="536"/>
      <c r="I207" s="536"/>
      <c r="J207" s="536"/>
      <c r="K207" s="536"/>
      <c r="L207" s="536"/>
      <c r="M207" s="536"/>
      <c r="N207" s="537"/>
      <c r="O207" s="230" t="str">
        <f>IF(SUM(D207:N207)=0,"",(SUM(D207:N207)))</f>
        <v/>
      </c>
      <c r="P207" s="328"/>
      <c r="Q207" s="231"/>
      <c r="R207" s="243" t="str">
        <f>IF(O207="","",O207*P207)</f>
        <v/>
      </c>
      <c r="T207" s="186"/>
    </row>
    <row r="208" spans="1:22" s="229" customFormat="1" ht="12.6" customHeight="1" x14ac:dyDescent="0.2">
      <c r="A208" s="969"/>
      <c r="B208" s="970"/>
      <c r="C208" s="970"/>
      <c r="D208" s="236"/>
      <c r="E208" s="236"/>
      <c r="F208" s="236"/>
      <c r="G208" s="236"/>
      <c r="H208" s="236"/>
      <c r="I208" s="236"/>
      <c r="J208" s="236"/>
      <c r="O208" s="236"/>
      <c r="P208" s="236"/>
      <c r="Q208" s="236"/>
      <c r="R208" s="238"/>
      <c r="S208" s="201"/>
      <c r="T208" s="196"/>
    </row>
  </sheetData>
  <sheetProtection selectLockedCells="1"/>
  <mergeCells count="225">
    <mergeCell ref="A208:C208"/>
    <mergeCell ref="A200:C200"/>
    <mergeCell ref="A201:C201"/>
    <mergeCell ref="A202:C202"/>
    <mergeCell ref="A203:C203"/>
    <mergeCell ref="A204:C204"/>
    <mergeCell ref="A205:C205"/>
    <mergeCell ref="A206:C206"/>
    <mergeCell ref="A207:C207"/>
    <mergeCell ref="A181:B181"/>
    <mergeCell ref="D181:F182"/>
    <mergeCell ref="A182:B182"/>
    <mergeCell ref="I182:J182"/>
    <mergeCell ref="A183:C183"/>
    <mergeCell ref="H183:J183"/>
    <mergeCell ref="A184:B184"/>
    <mergeCell ref="A196:C196"/>
    <mergeCell ref="A197:C197"/>
    <mergeCell ref="E197:F198"/>
    <mergeCell ref="A198:C198"/>
    <mergeCell ref="H184:J186"/>
    <mergeCell ref="A185:B185"/>
    <mergeCell ref="A186:B186"/>
    <mergeCell ref="A188:C188"/>
    <mergeCell ref="A192:C192"/>
    <mergeCell ref="A193:C193"/>
    <mergeCell ref="A177:B177"/>
    <mergeCell ref="D166:E166"/>
    <mergeCell ref="A167:C167"/>
    <mergeCell ref="D167:E167"/>
    <mergeCell ref="A169:B169"/>
    <mergeCell ref="D169:E169"/>
    <mergeCell ref="A170:C170"/>
    <mergeCell ref="A172:B172"/>
    <mergeCell ref="A179:C179"/>
    <mergeCell ref="A163:B163"/>
    <mergeCell ref="D163:E163"/>
    <mergeCell ref="A164:C164"/>
    <mergeCell ref="D164:E164"/>
    <mergeCell ref="A166:B166"/>
    <mergeCell ref="A173:B173"/>
    <mergeCell ref="A174:B174"/>
    <mergeCell ref="A175:B175"/>
    <mergeCell ref="A176:B176"/>
    <mergeCell ref="A150:C150"/>
    <mergeCell ref="A151:C151"/>
    <mergeCell ref="A152:C152"/>
    <mergeCell ref="A154:C154"/>
    <mergeCell ref="A155:C155"/>
    <mergeCell ref="A156:C156"/>
    <mergeCell ref="A157:C157"/>
    <mergeCell ref="A153:C153"/>
    <mergeCell ref="A161:C161"/>
    <mergeCell ref="A141:C141"/>
    <mergeCell ref="A144:C144"/>
    <mergeCell ref="A145:C145"/>
    <mergeCell ref="A143:C143"/>
    <mergeCell ref="A148:C148"/>
    <mergeCell ref="A132:C132"/>
    <mergeCell ref="A134:C134"/>
    <mergeCell ref="D134:N134"/>
    <mergeCell ref="A135:C135"/>
    <mergeCell ref="A136:C136"/>
    <mergeCell ref="E136:N139"/>
    <mergeCell ref="A137:C137"/>
    <mergeCell ref="A138:C138"/>
    <mergeCell ref="A139:C139"/>
    <mergeCell ref="A124:C124"/>
    <mergeCell ref="D124:N124"/>
    <mergeCell ref="A125:C126"/>
    <mergeCell ref="A127:C127"/>
    <mergeCell ref="D127:F132"/>
    <mergeCell ref="K127:N132"/>
    <mergeCell ref="A128:C128"/>
    <mergeCell ref="A129:C129"/>
    <mergeCell ref="A130:C130"/>
    <mergeCell ref="A131:C131"/>
    <mergeCell ref="A107:C107"/>
    <mergeCell ref="D107:G107"/>
    <mergeCell ref="A120:C120"/>
    <mergeCell ref="A123:R123"/>
    <mergeCell ref="A102:B102"/>
    <mergeCell ref="I102:M104"/>
    <mergeCell ref="A103:B103"/>
    <mergeCell ref="A104:B104"/>
    <mergeCell ref="A105:R105"/>
    <mergeCell ref="A106:R106"/>
    <mergeCell ref="A118:C118"/>
    <mergeCell ref="A119:C119"/>
    <mergeCell ref="A97:R97"/>
    <mergeCell ref="A98:C98"/>
    <mergeCell ref="A99:B99"/>
    <mergeCell ref="D99:H101"/>
    <mergeCell ref="A100:B100"/>
    <mergeCell ref="A101:B101"/>
    <mergeCell ref="A86:C86"/>
    <mergeCell ref="L87:M90"/>
    <mergeCell ref="A91:R91"/>
    <mergeCell ref="A92:C92"/>
    <mergeCell ref="A93:C93"/>
    <mergeCell ref="E93:N95"/>
    <mergeCell ref="A94:C94"/>
    <mergeCell ref="A95:C95"/>
    <mergeCell ref="A78:R78"/>
    <mergeCell ref="A79:C79"/>
    <mergeCell ref="A83:B83"/>
    <mergeCell ref="A84:B84"/>
    <mergeCell ref="A85:B85"/>
    <mergeCell ref="A68:R68"/>
    <mergeCell ref="A69:R69"/>
    <mergeCell ref="A70:C70"/>
    <mergeCell ref="A71:B71"/>
    <mergeCell ref="A72:B72"/>
    <mergeCell ref="A73:B73"/>
    <mergeCell ref="A74:B74"/>
    <mergeCell ref="A60:C60"/>
    <mergeCell ref="A61:C61"/>
    <mergeCell ref="A62:C62"/>
    <mergeCell ref="E62:N66"/>
    <mergeCell ref="A63:C63"/>
    <mergeCell ref="A64:C64"/>
    <mergeCell ref="A65:C65"/>
    <mergeCell ref="A66:C66"/>
    <mergeCell ref="A51:C51"/>
    <mergeCell ref="A52:C52"/>
    <mergeCell ref="E53:N58"/>
    <mergeCell ref="A54:C54"/>
    <mergeCell ref="A55:C55"/>
    <mergeCell ref="A56:C56"/>
    <mergeCell ref="A57:C57"/>
    <mergeCell ref="A58:C58"/>
    <mergeCell ref="A47:C47"/>
    <mergeCell ref="A48:C48"/>
    <mergeCell ref="E48:N48"/>
    <mergeCell ref="A34:C34"/>
    <mergeCell ref="A39:B39"/>
    <mergeCell ref="E39:N39"/>
    <mergeCell ref="A38:B38"/>
    <mergeCell ref="E38:N38"/>
    <mergeCell ref="A50:R50"/>
    <mergeCell ref="A44:C44"/>
    <mergeCell ref="E44:N44"/>
    <mergeCell ref="A45:C45"/>
    <mergeCell ref="E45:N45"/>
    <mergeCell ref="A46:C46"/>
    <mergeCell ref="E46:N46"/>
    <mergeCell ref="A35:C35"/>
    <mergeCell ref="A36:C36"/>
    <mergeCell ref="A37:C37"/>
    <mergeCell ref="E35:N35"/>
    <mergeCell ref="E36:N36"/>
    <mergeCell ref="E37:N37"/>
    <mergeCell ref="A41:C41"/>
    <mergeCell ref="D41:E43"/>
    <mergeCell ref="L41:N43"/>
    <mergeCell ref="A42:C42"/>
    <mergeCell ref="A43:C43"/>
    <mergeCell ref="E27:N27"/>
    <mergeCell ref="E28:N28"/>
    <mergeCell ref="E31:N31"/>
    <mergeCell ref="A31:B31"/>
    <mergeCell ref="A32:R32"/>
    <mergeCell ref="A33:C33"/>
    <mergeCell ref="D33:O33"/>
    <mergeCell ref="B16:C16"/>
    <mergeCell ref="D16:F16"/>
    <mergeCell ref="G16:L16"/>
    <mergeCell ref="M16:O16"/>
    <mergeCell ref="A29:B29"/>
    <mergeCell ref="E29:N29"/>
    <mergeCell ref="A30:B30"/>
    <mergeCell ref="E30:N30"/>
    <mergeCell ref="A20:R20"/>
    <mergeCell ref="A21:R21"/>
    <mergeCell ref="A22:C22"/>
    <mergeCell ref="D22:O22"/>
    <mergeCell ref="A23:C23"/>
    <mergeCell ref="E23:N23"/>
    <mergeCell ref="A24:C24"/>
    <mergeCell ref="A25:C25"/>
    <mergeCell ref="A26:C26"/>
    <mergeCell ref="E24:N24"/>
    <mergeCell ref="E25:N25"/>
    <mergeCell ref="E26:N26"/>
    <mergeCell ref="A27:C27"/>
    <mergeCell ref="A28:C28"/>
    <mergeCell ref="D4:N7"/>
    <mergeCell ref="A8:R8"/>
    <mergeCell ref="B9:G9"/>
    <mergeCell ref="H9:I9"/>
    <mergeCell ref="J9:R9"/>
    <mergeCell ref="A10:G10"/>
    <mergeCell ref="H10:R10"/>
    <mergeCell ref="B13:C13"/>
    <mergeCell ref="D13:F13"/>
    <mergeCell ref="G13:L13"/>
    <mergeCell ref="M13:O13"/>
    <mergeCell ref="B11:C11"/>
    <mergeCell ref="D11:F11"/>
    <mergeCell ref="G11:L11"/>
    <mergeCell ref="M11:O11"/>
    <mergeCell ref="A189:C189"/>
    <mergeCell ref="A190:C190"/>
    <mergeCell ref="A191:C191"/>
    <mergeCell ref="D70:E77"/>
    <mergeCell ref="D81:E82"/>
    <mergeCell ref="Q11:R11"/>
    <mergeCell ref="B12:C12"/>
    <mergeCell ref="D12:F12"/>
    <mergeCell ref="G12:L12"/>
    <mergeCell ref="M12:O12"/>
    <mergeCell ref="B14:C14"/>
    <mergeCell ref="D14:F14"/>
    <mergeCell ref="G14:L14"/>
    <mergeCell ref="M14:O14"/>
    <mergeCell ref="M17:O17"/>
    <mergeCell ref="M18:O18"/>
    <mergeCell ref="B19:C19"/>
    <mergeCell ref="D19:F19"/>
    <mergeCell ref="G19:L19"/>
    <mergeCell ref="M19:O19"/>
    <mergeCell ref="B15:C15"/>
    <mergeCell ref="D15:F15"/>
    <mergeCell ref="G15:L15"/>
    <mergeCell ref="M15:O15"/>
  </mergeCells>
  <conditionalFormatting sqref="F41:K43 H108:M117 G143:K145 D155:D157 D192:D193 D49 D62:D67 G184:H184 G173:J177 G163:J163 G166:J166 G169:J169 G181:J181 G182:I182">
    <cfRule type="cellIs" dxfId="45" priority="70" stopIfTrue="1" operator="greaterThan">
      <formula>0</formula>
    </cfRule>
  </conditionalFormatting>
  <conditionalFormatting sqref="R7">
    <cfRule type="cellIs" dxfId="44" priority="68" stopIfTrue="1" operator="between">
      <formula>1</formula>
      <formula>999999</formula>
    </cfRule>
    <cfRule type="cellIs" dxfId="43" priority="69" stopIfTrue="1" operator="notBetween">
      <formula>1</formula>
      <formula>999999</formula>
    </cfRule>
  </conditionalFormatting>
  <conditionalFormatting sqref="D51:H51 D208:N208">
    <cfRule type="cellIs" dxfId="42" priority="66" stopIfTrue="1" operator="greaterThan">
      <formula>0</formula>
    </cfRule>
  </conditionalFormatting>
  <conditionalFormatting sqref="D58 D56">
    <cfRule type="cellIs" dxfId="41" priority="60" stopIfTrue="1" operator="greaterThan">
      <formula>0</formula>
    </cfRule>
  </conditionalFormatting>
  <conditionalFormatting sqref="D44:D48">
    <cfRule type="cellIs" dxfId="40" priority="62" stopIfTrue="1" operator="greaterThan">
      <formula>0</formula>
    </cfRule>
  </conditionalFormatting>
  <conditionalFormatting sqref="D57">
    <cfRule type="cellIs" dxfId="39" priority="58" stopIfTrue="1" operator="greaterThan">
      <formula>0</formula>
    </cfRule>
  </conditionalFormatting>
  <conditionalFormatting sqref="D54:D55">
    <cfRule type="cellIs" dxfId="38" priority="57" stopIfTrue="1" operator="greaterThan">
      <formula>0</formula>
    </cfRule>
  </conditionalFormatting>
  <conditionalFormatting sqref="D93:D96">
    <cfRule type="cellIs" dxfId="37" priority="56" stopIfTrue="1" operator="greaterThan">
      <formula>0</formula>
    </cfRule>
  </conditionalFormatting>
  <conditionalFormatting sqref="I99:M101">
    <cfRule type="cellIs" dxfId="36" priority="53" stopIfTrue="1" operator="greaterThan">
      <formula>0</formula>
    </cfRule>
  </conditionalFormatting>
  <conditionalFormatting sqref="D104:H104">
    <cfRule type="cellIs" dxfId="35" priority="50" stopIfTrue="1" operator="greaterThan">
      <formula>0</formula>
    </cfRule>
  </conditionalFormatting>
  <conditionalFormatting sqref="D102:I102">
    <cfRule type="cellIs" dxfId="34" priority="52" stopIfTrue="1" operator="greaterThan">
      <formula>0</formula>
    </cfRule>
  </conditionalFormatting>
  <conditionalFormatting sqref="D103:H103">
    <cfRule type="cellIs" dxfId="33" priority="51" stopIfTrue="1" operator="greaterThan">
      <formula>0</formula>
    </cfRule>
  </conditionalFormatting>
  <conditionalFormatting sqref="D136 D139:D140">
    <cfRule type="cellIs" dxfId="32" priority="49" stopIfTrue="1" operator="greaterThan">
      <formula>0</formula>
    </cfRule>
  </conditionalFormatting>
  <conditionalFormatting sqref="D133:N133">
    <cfRule type="cellIs" dxfId="31" priority="48" stopIfTrue="1" operator="greaterThan">
      <formula>0</formula>
    </cfRule>
  </conditionalFormatting>
  <conditionalFormatting sqref="D152:D154">
    <cfRule type="cellIs" dxfId="30" priority="47" stopIfTrue="1" operator="greaterThan">
      <formula>0</formula>
    </cfRule>
  </conditionalFormatting>
  <conditionalFormatting sqref="G148">
    <cfRule type="cellIs" dxfId="29" priority="46" stopIfTrue="1" operator="greaterThan">
      <formula>0</formula>
    </cfRule>
  </conditionalFormatting>
  <conditionalFormatting sqref="G127:J127">
    <cfRule type="cellIs" dxfId="28" priority="45" stopIfTrue="1" operator="greaterThan">
      <formula>0</formula>
    </cfRule>
  </conditionalFormatting>
  <conditionalFormatting sqref="G129:J131">
    <cfRule type="cellIs" dxfId="27" priority="44" stopIfTrue="1" operator="greaterThan">
      <formula>0</formula>
    </cfRule>
  </conditionalFormatting>
  <conditionalFormatting sqref="G128:J128">
    <cfRule type="cellIs" dxfId="26" priority="43" stopIfTrue="1" operator="greaterThan">
      <formula>0</formula>
    </cfRule>
  </conditionalFormatting>
  <conditionalFormatting sqref="D138">
    <cfRule type="cellIs" dxfId="25" priority="42" stopIfTrue="1" operator="greaterThan">
      <formula>0</formula>
    </cfRule>
  </conditionalFormatting>
  <conditionalFormatting sqref="D137">
    <cfRule type="cellIs" dxfId="24" priority="41" stopIfTrue="1" operator="greaterThan">
      <formula>0</formula>
    </cfRule>
  </conditionalFormatting>
  <conditionalFormatting sqref="G146:G147">
    <cfRule type="cellIs" dxfId="23" priority="40" stopIfTrue="1" operator="greaterThan">
      <formula>0</formula>
    </cfRule>
  </conditionalFormatting>
  <conditionalFormatting sqref="G132:J132">
    <cfRule type="cellIs" dxfId="22" priority="38" stopIfTrue="1" operator="greaterThan">
      <formula>0</formula>
    </cfRule>
  </conditionalFormatting>
  <conditionalFormatting sqref="G185">
    <cfRule type="cellIs" dxfId="21" priority="27" stopIfTrue="1" operator="greaterThan">
      <formula>0</formula>
    </cfRule>
  </conditionalFormatting>
  <conditionalFormatting sqref="H183">
    <cfRule type="cellIs" dxfId="20" priority="29" stopIfTrue="1" operator="greaterThan">
      <formula>0</formula>
    </cfRule>
  </conditionalFormatting>
  <conditionalFormatting sqref="G186">
    <cfRule type="cellIs" dxfId="19" priority="28" stopIfTrue="1" operator="greaterThan">
      <formula>0</formula>
    </cfRule>
  </conditionalFormatting>
  <conditionalFormatting sqref="D202:D207">
    <cfRule type="cellIs" dxfId="18" priority="25" stopIfTrue="1" operator="greaterThan">
      <formula>0</formula>
    </cfRule>
  </conditionalFormatting>
  <conditionalFormatting sqref="D201">
    <cfRule type="cellIs" dxfId="17" priority="24" stopIfTrue="1" operator="greaterThan">
      <formula>0</formula>
    </cfRule>
  </conditionalFormatting>
  <conditionalFormatting sqref="J85:L85 J84:K84 I84:I85 L86">
    <cfRule type="cellIs" dxfId="16" priority="23" stopIfTrue="1" operator="greaterThan">
      <formula>0</formula>
    </cfRule>
  </conditionalFormatting>
  <conditionalFormatting sqref="I87:K87">
    <cfRule type="cellIs" dxfId="15" priority="22" stopIfTrue="1" operator="greaterThan">
      <formula>0</formula>
    </cfRule>
  </conditionalFormatting>
  <conditionalFormatting sqref="I83:L83">
    <cfRule type="cellIs" dxfId="14" priority="21" stopIfTrue="1" operator="greaterThan">
      <formula>0</formula>
    </cfRule>
  </conditionalFormatting>
  <conditionalFormatting sqref="L87">
    <cfRule type="cellIs" dxfId="13" priority="20" stopIfTrue="1" operator="greaterThan">
      <formula>0</formula>
    </cfRule>
  </conditionalFormatting>
  <conditionalFormatting sqref="I88:K88">
    <cfRule type="cellIs" dxfId="12" priority="19" stopIfTrue="1" operator="greaterThan">
      <formula>0</formula>
    </cfRule>
  </conditionalFormatting>
  <conditionalFormatting sqref="I89:K89">
    <cfRule type="cellIs" dxfId="11" priority="18" stopIfTrue="1" operator="greaterThan">
      <formula>0</formula>
    </cfRule>
  </conditionalFormatting>
  <conditionalFormatting sqref="I90:K90">
    <cfRule type="cellIs" dxfId="10" priority="17" stopIfTrue="1" operator="greaterThan">
      <formula>0</formula>
    </cfRule>
  </conditionalFormatting>
  <conditionalFormatting sqref="F122:M122 H120:M121">
    <cfRule type="cellIs" dxfId="9" priority="15" stopIfTrue="1" operator="greaterThan">
      <formula>0</formula>
    </cfRule>
  </conditionalFormatting>
  <conditionalFormatting sqref="H76:M77">
    <cfRule type="cellIs" dxfId="8" priority="8" stopIfTrue="1" operator="greaterThan">
      <formula>0</formula>
    </cfRule>
  </conditionalFormatting>
  <conditionalFormatting sqref="D53">
    <cfRule type="cellIs" dxfId="7" priority="7" stopIfTrue="1" operator="greaterThan">
      <formula>0</formula>
    </cfRule>
  </conditionalFormatting>
  <conditionalFormatting sqref="H118:M118">
    <cfRule type="cellIs" dxfId="6" priority="5" stopIfTrue="1" operator="greaterThan">
      <formula>0</formula>
    </cfRule>
  </conditionalFormatting>
  <conditionalFormatting sqref="H119:M119">
    <cfRule type="cellIs" dxfId="5" priority="4" stopIfTrue="1" operator="greaterThan">
      <formula>0</formula>
    </cfRule>
  </conditionalFormatting>
  <conditionalFormatting sqref="H72:K72 H71:M71 I73:M73">
    <cfRule type="cellIs" dxfId="4" priority="3" stopIfTrue="1" operator="greaterThan">
      <formula>0</formula>
    </cfRule>
  </conditionalFormatting>
  <conditionalFormatting sqref="I74:L74">
    <cfRule type="cellIs" dxfId="3" priority="2" stopIfTrue="1" operator="greaterThan">
      <formula>0</formula>
    </cfRule>
  </conditionalFormatting>
  <conditionalFormatting sqref="H75:M75">
    <cfRule type="cellIs" dxfId="2" priority="1" stopIfTrue="1" operator="greaterThan">
      <formula>0</formula>
    </cfRule>
  </conditionalFormatting>
  <hyperlinks>
    <hyperlink ref="B15" r:id="rId1" display="mailto:Info-us@sidas.com" xr:uid="{4B6F89A0-C7C6-4350-97C0-7B65D4B022D9}"/>
  </hyperlinks>
  <printOptions horizontalCentered="1"/>
  <pageMargins left="0" right="0" top="0" bottom="0" header="0" footer="0"/>
  <pageSetup scale="70" fitToHeight="0" orientation="portrait" r:id="rId2"/>
  <headerFooter alignWithMargins="0">
    <oddFooter>&amp;C&amp;"Bookman Old Style,Bold"&amp;8&amp;K0000FF&amp;F    /    &amp;U&amp;K000000UNITED STATES&amp;U&amp;K0000FF    /    May 1st 2020 - Apr 30th 2021    /    Prices subject to change without notice / &amp;P/&amp;N</oddFooter>
  </headerFooter>
  <rowBreaks count="3" manualBreakCount="3">
    <brk id="67" max="17" man="1"/>
    <brk id="122" max="17" man="1"/>
    <brk id="194" max="1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C5BAE-4A56-45D2-8CD5-3A82517673BF}">
  <sheetPr>
    <pageSetUpPr fitToPage="1"/>
  </sheetPr>
  <dimension ref="A1:V68"/>
  <sheetViews>
    <sheetView showGridLines="0" zoomScaleNormal="100" zoomScaleSheetLayoutView="100" workbookViewId="0">
      <selection activeCell="B6" sqref="B6"/>
    </sheetView>
  </sheetViews>
  <sheetFormatPr defaultColWidth="8.85546875" defaultRowHeight="12.6" customHeight="1" x14ac:dyDescent="0.3"/>
  <cols>
    <col min="1" max="1" width="14.42578125" style="173" customWidth="1"/>
    <col min="2" max="2" width="20.42578125" style="15" customWidth="1"/>
    <col min="3" max="3" width="14.42578125" style="15" customWidth="1"/>
    <col min="4" max="4" width="7.140625" style="15" customWidth="1"/>
    <col min="5" max="6" width="5.42578125" style="15" bestFit="1" customWidth="1"/>
    <col min="7" max="8" width="5.42578125" style="15" customWidth="1"/>
    <col min="9" max="11" width="5.85546875" style="15" customWidth="1"/>
    <col min="12" max="12" width="6.140625" style="15" customWidth="1"/>
    <col min="13" max="13" width="4.42578125" style="15" customWidth="1"/>
    <col min="14" max="14" width="6.140625" style="15" customWidth="1"/>
    <col min="15" max="15" width="4.42578125" style="15" customWidth="1"/>
    <col min="16" max="17" width="11.42578125" style="15" customWidth="1"/>
    <col min="18" max="18" width="11.42578125" style="174" customWidth="1"/>
    <col min="19" max="19" width="2.42578125" style="15" customWidth="1"/>
    <col min="20" max="20" width="8.85546875" style="15"/>
    <col min="21" max="21" width="0.42578125" style="15" customWidth="1"/>
    <col min="22" max="22" width="8.85546875" style="175"/>
    <col min="23" max="16384" width="8.85546875" style="15"/>
  </cols>
  <sheetData>
    <row r="1" spans="1:22" ht="12.6" customHeight="1" thickBot="1" x14ac:dyDescent="0.35"/>
    <row r="2" spans="1:22" s="186" customFormat="1" ht="12.6" customHeight="1" thickTop="1" x14ac:dyDescent="0.2">
      <c r="A2" s="176" t="s">
        <v>311</v>
      </c>
      <c r="B2" s="177"/>
      <c r="C2" s="177"/>
      <c r="D2" s="177"/>
      <c r="E2" s="178"/>
      <c r="F2" s="178"/>
      <c r="G2" s="179"/>
      <c r="H2" s="179"/>
      <c r="I2" s="180"/>
      <c r="J2" s="180"/>
      <c r="K2" s="181"/>
      <c r="L2" s="182"/>
      <c r="M2" s="182"/>
      <c r="N2" s="183"/>
      <c r="O2" s="184"/>
      <c r="P2" s="185"/>
      <c r="Q2" s="184"/>
      <c r="R2" s="179" t="s">
        <v>310</v>
      </c>
      <c r="T2" s="187"/>
      <c r="V2" s="188"/>
    </row>
    <row r="3" spans="1:22" s="186" customFormat="1" ht="12.6" customHeight="1" x14ac:dyDescent="0.2">
      <c r="A3" s="189" t="s">
        <v>0</v>
      </c>
      <c r="B3" s="190"/>
      <c r="C3" s="190"/>
      <c r="D3" s="190"/>
      <c r="E3" s="191"/>
      <c r="F3" s="191"/>
      <c r="G3" s="192"/>
      <c r="R3" s="193"/>
      <c r="T3" s="194"/>
      <c r="V3" s="191"/>
    </row>
    <row r="4" spans="1:22" s="186" customFormat="1" ht="12.6" customHeight="1" x14ac:dyDescent="0.2">
      <c r="A4" s="195" t="s">
        <v>223</v>
      </c>
      <c r="B4" s="196"/>
      <c r="C4" s="190"/>
      <c r="D4" s="918"/>
      <c r="E4" s="918"/>
      <c r="F4" s="918"/>
      <c r="G4" s="918"/>
      <c r="H4" s="918"/>
      <c r="I4" s="918"/>
      <c r="J4" s="918"/>
      <c r="K4" s="918"/>
      <c r="L4" s="918"/>
      <c r="M4" s="918"/>
      <c r="N4" s="918"/>
      <c r="R4" s="193"/>
      <c r="T4" s="194"/>
      <c r="V4" s="191"/>
    </row>
    <row r="5" spans="1:22" s="186" customFormat="1" ht="12.6" customHeight="1" x14ac:dyDescent="0.2">
      <c r="A5" s="195" t="s">
        <v>3</v>
      </c>
      <c r="B5" s="197"/>
      <c r="C5" s="197"/>
      <c r="D5" s="918"/>
      <c r="E5" s="918"/>
      <c r="F5" s="918"/>
      <c r="G5" s="918"/>
      <c r="H5" s="918"/>
      <c r="I5" s="918"/>
      <c r="J5" s="918"/>
      <c r="K5" s="918"/>
      <c r="L5" s="918"/>
      <c r="M5" s="918"/>
      <c r="N5" s="918"/>
      <c r="O5" s="198"/>
      <c r="P5" s="198"/>
      <c r="Q5" s="198"/>
      <c r="R5" s="193"/>
      <c r="T5" s="194"/>
      <c r="V5" s="191"/>
    </row>
    <row r="6" spans="1:22" s="186" customFormat="1" ht="12.6" customHeight="1" x14ac:dyDescent="0.2">
      <c r="A6" s="199" t="s">
        <v>4</v>
      </c>
      <c r="B6" s="197"/>
      <c r="C6" s="197"/>
      <c r="D6" s="918"/>
      <c r="E6" s="918"/>
      <c r="F6" s="918"/>
      <c r="G6" s="918"/>
      <c r="H6" s="918"/>
      <c r="I6" s="918"/>
      <c r="J6" s="918"/>
      <c r="K6" s="918"/>
      <c r="L6" s="918"/>
      <c r="M6" s="918"/>
      <c r="N6" s="918"/>
      <c r="O6" s="198"/>
      <c r="P6" s="198"/>
      <c r="Q6" s="198"/>
      <c r="R6" s="193"/>
      <c r="T6" s="194"/>
      <c r="V6" s="191"/>
    </row>
    <row r="7" spans="1:22" s="186" customFormat="1" ht="12.6" customHeight="1" x14ac:dyDescent="0.2">
      <c r="A7" s="199" t="s">
        <v>224</v>
      </c>
      <c r="B7" s="200"/>
      <c r="D7" s="918"/>
      <c r="E7" s="918"/>
      <c r="F7" s="918"/>
      <c r="G7" s="918"/>
      <c r="H7" s="918"/>
      <c r="I7" s="918"/>
      <c r="J7" s="918"/>
      <c r="K7" s="918"/>
      <c r="L7" s="918"/>
      <c r="M7" s="918"/>
      <c r="N7" s="918"/>
      <c r="O7" s="201"/>
      <c r="P7" s="201"/>
      <c r="Q7" s="201"/>
      <c r="R7" s="202"/>
      <c r="V7" s="201"/>
    </row>
    <row r="8" spans="1:22" s="186" customFormat="1" ht="12.6" customHeight="1" thickBot="1" x14ac:dyDescent="0.25">
      <c r="A8" s="841" t="s">
        <v>5</v>
      </c>
      <c r="B8" s="919"/>
      <c r="C8" s="919"/>
      <c r="D8" s="919"/>
      <c r="E8" s="919"/>
      <c r="F8" s="919"/>
      <c r="G8" s="919"/>
      <c r="H8" s="919"/>
      <c r="I8" s="919"/>
      <c r="J8" s="919"/>
      <c r="K8" s="919"/>
      <c r="L8" s="919"/>
      <c r="M8" s="919"/>
      <c r="N8" s="919"/>
      <c r="O8" s="919"/>
      <c r="P8" s="919"/>
      <c r="Q8" s="919"/>
      <c r="R8" s="920"/>
      <c r="V8" s="201"/>
    </row>
    <row r="9" spans="1:22" s="186" customFormat="1" ht="12.6" customHeight="1" thickTop="1" x14ac:dyDescent="0.3">
      <c r="A9" s="203" t="s">
        <v>6</v>
      </c>
      <c r="B9" s="921"/>
      <c r="C9" s="921"/>
      <c r="D9" s="921"/>
      <c r="E9" s="921"/>
      <c r="F9" s="921"/>
      <c r="G9" s="921"/>
      <c r="H9" s="922" t="s">
        <v>7</v>
      </c>
      <c r="I9" s="923"/>
      <c r="J9" s="921"/>
      <c r="K9" s="924"/>
      <c r="L9" s="924"/>
      <c r="M9" s="924"/>
      <c r="N9" s="924"/>
      <c r="O9" s="924"/>
      <c r="P9" s="924"/>
      <c r="Q9" s="924"/>
      <c r="R9" s="924"/>
      <c r="V9" s="201"/>
    </row>
    <row r="10" spans="1:22" s="186" customFormat="1" ht="12.6" customHeight="1" x14ac:dyDescent="0.2">
      <c r="A10" s="925"/>
      <c r="B10" s="926"/>
      <c r="C10" s="926"/>
      <c r="D10" s="926"/>
      <c r="E10" s="926"/>
      <c r="F10" s="926"/>
      <c r="G10" s="927"/>
      <c r="H10" s="925"/>
      <c r="I10" s="926"/>
      <c r="J10" s="926"/>
      <c r="K10" s="926"/>
      <c r="L10" s="926"/>
      <c r="M10" s="926"/>
      <c r="N10" s="926"/>
      <c r="O10" s="926"/>
      <c r="P10" s="926"/>
      <c r="Q10" s="926"/>
      <c r="R10" s="927"/>
      <c r="V10" s="201"/>
    </row>
    <row r="11" spans="1:22" s="186" customFormat="1" ht="12.6" customHeight="1" x14ac:dyDescent="0.3">
      <c r="A11" s="405" t="s">
        <v>8</v>
      </c>
      <c r="B11" s="901"/>
      <c r="C11" s="902"/>
      <c r="D11" s="928" t="s">
        <v>9</v>
      </c>
      <c r="E11" s="929"/>
      <c r="F11" s="929"/>
      <c r="G11" s="913"/>
      <c r="H11" s="912"/>
      <c r="I11" s="912"/>
      <c r="J11" s="912"/>
      <c r="K11" s="912"/>
      <c r="L11" s="912"/>
      <c r="M11" s="930" t="s">
        <v>10</v>
      </c>
      <c r="N11" s="931"/>
      <c r="O11" s="931"/>
      <c r="P11" s="407" t="s">
        <v>11</v>
      </c>
      <c r="Q11" s="899" t="s">
        <v>12</v>
      </c>
      <c r="R11" s="900"/>
      <c r="V11" s="201"/>
    </row>
    <row r="12" spans="1:22" s="186" customFormat="1" ht="12.6" customHeight="1" x14ac:dyDescent="0.3">
      <c r="A12" s="406" t="s">
        <v>14</v>
      </c>
      <c r="B12" s="901"/>
      <c r="C12" s="902"/>
      <c r="D12" s="903" t="s">
        <v>15</v>
      </c>
      <c r="E12" s="900"/>
      <c r="F12" s="900"/>
      <c r="G12" s="904"/>
      <c r="H12" s="905"/>
      <c r="I12" s="905"/>
      <c r="J12" s="905"/>
      <c r="K12" s="905"/>
      <c r="L12" s="905"/>
      <c r="M12" s="906" t="s">
        <v>371</v>
      </c>
      <c r="N12" s="908"/>
      <c r="O12" s="908"/>
      <c r="P12" s="206" t="str">
        <f>IF(SUM('Thermic Mktg'!O16:O62)=0,"",SUM('Thermic Mktg'!O16:O62))</f>
        <v/>
      </c>
      <c r="Q12" s="207" t="str">
        <f>IF(SUM('Thermic Mktg'!R21:R70)=0,"",SUM('Thermic Mktg'!R21:R70))</f>
        <v/>
      </c>
      <c r="R12" s="209"/>
      <c r="V12" s="201"/>
    </row>
    <row r="13" spans="1:22" s="186" customFormat="1" ht="12.6" customHeight="1" x14ac:dyDescent="0.3">
      <c r="A13" s="405" t="s">
        <v>17</v>
      </c>
      <c r="B13" s="901"/>
      <c r="C13" s="902"/>
      <c r="D13" s="917" t="s">
        <v>18</v>
      </c>
      <c r="E13" s="900"/>
      <c r="F13" s="900"/>
      <c r="G13" s="904"/>
      <c r="H13" s="905"/>
      <c r="I13" s="905"/>
      <c r="J13" s="905"/>
      <c r="K13" s="905"/>
      <c r="L13" s="905"/>
      <c r="M13" s="906"/>
      <c r="N13" s="907"/>
      <c r="O13" s="907"/>
      <c r="P13" s="206"/>
      <c r="Q13" s="207"/>
      <c r="R13" s="209"/>
      <c r="V13" s="201"/>
    </row>
    <row r="14" spans="1:22" s="186" customFormat="1" ht="12.6" customHeight="1" x14ac:dyDescent="0.3">
      <c r="A14" s="406" t="s">
        <v>20</v>
      </c>
      <c r="B14" s="901"/>
      <c r="C14" s="902"/>
      <c r="D14" s="903" t="s">
        <v>21</v>
      </c>
      <c r="E14" s="900"/>
      <c r="F14" s="900"/>
      <c r="G14" s="904"/>
      <c r="H14" s="905"/>
      <c r="I14" s="905"/>
      <c r="J14" s="905"/>
      <c r="K14" s="905"/>
      <c r="L14" s="905"/>
      <c r="M14" s="906"/>
      <c r="N14" s="907"/>
      <c r="O14" s="907"/>
      <c r="P14" s="206"/>
      <c r="Q14" s="207"/>
      <c r="R14" s="209"/>
      <c r="V14" s="201"/>
    </row>
    <row r="15" spans="1:22" s="186" customFormat="1" ht="12.6" customHeight="1" x14ac:dyDescent="0.3">
      <c r="A15" s="16" t="s">
        <v>23</v>
      </c>
      <c r="B15" s="915" t="s">
        <v>24</v>
      </c>
      <c r="C15" s="916"/>
      <c r="D15" s="917" t="s">
        <v>25</v>
      </c>
      <c r="E15" s="900"/>
      <c r="F15" s="900"/>
      <c r="G15" s="913"/>
      <c r="H15" s="912"/>
      <c r="I15" s="912"/>
      <c r="J15" s="912"/>
      <c r="K15" s="912"/>
      <c r="L15" s="912"/>
      <c r="M15" s="906"/>
      <c r="N15" s="907"/>
      <c r="O15" s="907"/>
      <c r="P15" s="206"/>
      <c r="Q15" s="210"/>
      <c r="R15" s="211"/>
      <c r="V15" s="201"/>
    </row>
    <row r="16" spans="1:22" s="186" customFormat="1" ht="12.6" customHeight="1" x14ac:dyDescent="0.3">
      <c r="A16" s="406" t="s">
        <v>27</v>
      </c>
      <c r="B16" s="911"/>
      <c r="C16" s="913"/>
      <c r="D16" s="911"/>
      <c r="E16" s="932"/>
      <c r="F16" s="932"/>
      <c r="G16" s="913"/>
      <c r="H16" s="912"/>
      <c r="I16" s="912"/>
      <c r="J16" s="912"/>
      <c r="K16" s="912"/>
      <c r="L16" s="912"/>
      <c r="M16" s="906"/>
      <c r="N16" s="908"/>
      <c r="O16" s="908"/>
      <c r="P16" s="206"/>
      <c r="Q16" s="207"/>
      <c r="R16" s="209"/>
      <c r="V16" s="201"/>
    </row>
    <row r="17" spans="1:22" s="186" customFormat="1" ht="12.6" customHeight="1" x14ac:dyDescent="0.2">
      <c r="A17" s="406"/>
      <c r="B17" s="404"/>
      <c r="C17" s="213"/>
      <c r="D17" s="214"/>
      <c r="E17" s="215"/>
      <c r="F17" s="216"/>
      <c r="G17" s="217"/>
      <c r="H17" s="408"/>
      <c r="I17" s="408"/>
      <c r="J17" s="408"/>
      <c r="K17" s="408"/>
      <c r="L17" s="219"/>
      <c r="M17" s="906"/>
      <c r="N17" s="908"/>
      <c r="O17" s="908"/>
      <c r="P17" s="206"/>
      <c r="Q17" s="207"/>
      <c r="R17" s="209"/>
      <c r="V17" s="201"/>
    </row>
    <row r="18" spans="1:22" s="186" customFormat="1" ht="12.6" customHeight="1" x14ac:dyDescent="0.2">
      <c r="A18" s="406"/>
      <c r="B18" s="404"/>
      <c r="C18" s="213"/>
      <c r="D18" s="214"/>
      <c r="E18" s="215"/>
      <c r="F18" s="216"/>
      <c r="G18" s="217"/>
      <c r="H18" s="408"/>
      <c r="I18" s="408"/>
      <c r="J18" s="408"/>
      <c r="K18" s="408"/>
      <c r="L18" s="219"/>
      <c r="M18" s="906"/>
      <c r="N18" s="908"/>
      <c r="O18" s="908"/>
      <c r="P18" s="206"/>
      <c r="Q18" s="207"/>
      <c r="R18" s="209"/>
      <c r="V18" s="201"/>
    </row>
    <row r="19" spans="1:22" s="186" customFormat="1" ht="12.6" customHeight="1" x14ac:dyDescent="0.3">
      <c r="A19" s="403"/>
      <c r="B19" s="909"/>
      <c r="C19" s="910"/>
      <c r="D19" s="911"/>
      <c r="E19" s="912"/>
      <c r="F19" s="912"/>
      <c r="G19" s="913"/>
      <c r="H19" s="912"/>
      <c r="I19" s="912"/>
      <c r="J19" s="912"/>
      <c r="K19" s="912"/>
      <c r="L19" s="912"/>
      <c r="M19" s="914" t="s">
        <v>12</v>
      </c>
      <c r="N19" s="900"/>
      <c r="O19" s="900"/>
      <c r="P19" s="221" t="str">
        <f>IF(SUM(P11:P16)=0,"",SUM(P11:P16))</f>
        <v/>
      </c>
      <c r="Q19" s="210" t="str">
        <f>IF(SUM(Q11:Q16)=0,"",SUM(Q11:Q16))</f>
        <v/>
      </c>
      <c r="R19" s="222" t="str">
        <f>IF(SUM(R11:R16)=0,"",SUM(R11:R16))</f>
        <v/>
      </c>
      <c r="V19" s="201"/>
    </row>
    <row r="20" spans="1:22" s="186" customFormat="1" ht="12.6" customHeight="1" x14ac:dyDescent="0.2">
      <c r="A20" s="861"/>
      <c r="B20" s="936"/>
      <c r="C20" s="936"/>
      <c r="D20" s="936"/>
      <c r="E20" s="936"/>
      <c r="F20" s="936"/>
      <c r="G20" s="936"/>
      <c r="H20" s="936"/>
      <c r="I20" s="936"/>
      <c r="J20" s="936"/>
      <c r="K20" s="936"/>
      <c r="L20" s="936"/>
      <c r="M20" s="936"/>
      <c r="N20" s="936"/>
      <c r="O20" s="936"/>
      <c r="P20" s="936"/>
      <c r="Q20" s="936"/>
      <c r="R20" s="937"/>
      <c r="V20" s="201"/>
    </row>
    <row r="21" spans="1:22" ht="12.6" customHeight="1" x14ac:dyDescent="0.3">
      <c r="A21" s="861" t="s">
        <v>418</v>
      </c>
      <c r="B21" s="862"/>
      <c r="C21" s="862"/>
      <c r="D21" s="862"/>
      <c r="E21" s="862"/>
      <c r="F21" s="862"/>
      <c r="G21" s="862"/>
      <c r="H21" s="862"/>
      <c r="I21" s="862"/>
      <c r="J21" s="862"/>
      <c r="K21" s="862"/>
      <c r="L21" s="862"/>
      <c r="M21" s="862"/>
      <c r="N21" s="862"/>
      <c r="O21" s="862"/>
      <c r="P21" s="862"/>
      <c r="Q21" s="862"/>
      <c r="R21" s="964"/>
    </row>
    <row r="22" spans="1:22" ht="12.6" customHeight="1" x14ac:dyDescent="0.3">
      <c r="A22" s="965" t="s">
        <v>419</v>
      </c>
      <c r="B22" s="965"/>
      <c r="C22" s="965"/>
      <c r="D22" s="226" t="s">
        <v>30</v>
      </c>
      <c r="E22" s="943"/>
      <c r="F22" s="944"/>
      <c r="G22" s="944"/>
      <c r="H22" s="944"/>
      <c r="I22" s="944"/>
      <c r="J22" s="944"/>
      <c r="K22" s="944"/>
      <c r="L22" s="944"/>
      <c r="M22" s="944"/>
      <c r="N22" s="1035"/>
      <c r="O22" s="226" t="s">
        <v>31</v>
      </c>
      <c r="P22" s="226" t="s">
        <v>42</v>
      </c>
      <c r="Q22" s="226" t="s">
        <v>43</v>
      </c>
      <c r="R22" s="237" t="s">
        <v>44</v>
      </c>
    </row>
    <row r="23" spans="1:22" ht="12.6" customHeight="1" x14ac:dyDescent="0.3">
      <c r="A23" s="391" t="s">
        <v>420</v>
      </c>
      <c r="B23" s="392"/>
      <c r="C23" s="392"/>
      <c r="D23" s="275"/>
      <c r="E23" s="954"/>
      <c r="F23" s="1000"/>
      <c r="G23" s="1000"/>
      <c r="H23" s="1000"/>
      <c r="I23" s="1000"/>
      <c r="J23" s="1000"/>
      <c r="K23" s="1000"/>
      <c r="L23" s="1000"/>
      <c r="M23" s="1000"/>
      <c r="N23" s="955"/>
      <c r="O23" s="230" t="str">
        <f>IF(SUM(D23:M23)=0,"",(SUM(D23:M23)))</f>
        <v/>
      </c>
      <c r="P23" s="328">
        <v>41</v>
      </c>
      <c r="Q23" s="231"/>
      <c r="R23" s="243" t="str">
        <f t="shared" ref="R23:R29" si="0">IF(O23="","",O23*P23)</f>
        <v/>
      </c>
    </row>
    <row r="24" spans="1:22" ht="12.6" customHeight="1" x14ac:dyDescent="0.3">
      <c r="A24" s="804" t="s">
        <v>421</v>
      </c>
      <c r="B24" s="974"/>
      <c r="C24" s="805"/>
      <c r="D24" s="275"/>
      <c r="E24" s="956"/>
      <c r="F24" s="1001"/>
      <c r="G24" s="1001"/>
      <c r="H24" s="1001"/>
      <c r="I24" s="1001"/>
      <c r="J24" s="1001"/>
      <c r="K24" s="1001"/>
      <c r="L24" s="1001"/>
      <c r="M24" s="1001"/>
      <c r="N24" s="957"/>
      <c r="O24" s="230" t="str">
        <f>IF(SUM(D24:M24)=0,"",(SUM(D24:M24)))</f>
        <v/>
      </c>
      <c r="P24" s="328">
        <v>40</v>
      </c>
      <c r="Q24" s="231"/>
      <c r="R24" s="243" t="str">
        <f t="shared" si="0"/>
        <v/>
      </c>
    </row>
    <row r="25" spans="1:22" ht="12.6" customHeight="1" x14ac:dyDescent="0.3">
      <c r="A25" s="804" t="s">
        <v>422</v>
      </c>
      <c r="B25" s="974"/>
      <c r="C25" s="805"/>
      <c r="D25" s="275"/>
      <c r="E25" s="956"/>
      <c r="F25" s="1001"/>
      <c r="G25" s="1001"/>
      <c r="H25" s="1001"/>
      <c r="I25" s="1001"/>
      <c r="J25" s="1001"/>
      <c r="K25" s="1001"/>
      <c r="L25" s="1001"/>
      <c r="M25" s="1001"/>
      <c r="N25" s="957"/>
      <c r="O25" s="230" t="str">
        <f t="shared" ref="O25:O68" si="1">IF(SUM(D25:M25)=0,"",(SUM(D25:M25)))</f>
        <v/>
      </c>
      <c r="P25" s="328">
        <v>15</v>
      </c>
      <c r="Q25" s="231"/>
      <c r="R25" s="243" t="str">
        <f t="shared" si="0"/>
        <v/>
      </c>
    </row>
    <row r="26" spans="1:22" ht="12.6" customHeight="1" x14ac:dyDescent="0.3">
      <c r="A26" s="804" t="s">
        <v>423</v>
      </c>
      <c r="B26" s="974"/>
      <c r="C26" s="805"/>
      <c r="D26" s="275"/>
      <c r="E26" s="956"/>
      <c r="F26" s="1001"/>
      <c r="G26" s="1001"/>
      <c r="H26" s="1001"/>
      <c r="I26" s="1001"/>
      <c r="J26" s="1001"/>
      <c r="K26" s="1001"/>
      <c r="L26" s="1001"/>
      <c r="M26" s="1001"/>
      <c r="N26" s="957"/>
      <c r="O26" s="230" t="str">
        <f t="shared" si="1"/>
        <v/>
      </c>
      <c r="P26" s="328">
        <v>19</v>
      </c>
      <c r="Q26" s="231"/>
      <c r="R26" s="243" t="str">
        <f t="shared" si="0"/>
        <v/>
      </c>
    </row>
    <row r="27" spans="1:22" ht="12.6" customHeight="1" x14ac:dyDescent="0.3">
      <c r="A27" s="804" t="s">
        <v>424</v>
      </c>
      <c r="B27" s="974"/>
      <c r="C27" s="805"/>
      <c r="D27" s="275"/>
      <c r="E27" s="956"/>
      <c r="F27" s="1001"/>
      <c r="G27" s="1001"/>
      <c r="H27" s="1001"/>
      <c r="I27" s="1001"/>
      <c r="J27" s="1001"/>
      <c r="K27" s="1001"/>
      <c r="L27" s="1001"/>
      <c r="M27" s="1001"/>
      <c r="N27" s="957"/>
      <c r="O27" s="230" t="str">
        <f t="shared" si="1"/>
        <v/>
      </c>
      <c r="P27" s="231">
        <v>19</v>
      </c>
      <c r="Q27" s="231"/>
      <c r="R27" s="243" t="str">
        <f t="shared" si="0"/>
        <v/>
      </c>
    </row>
    <row r="28" spans="1:22" ht="12.6" customHeight="1" x14ac:dyDescent="0.3">
      <c r="A28" s="804" t="s">
        <v>425</v>
      </c>
      <c r="B28" s="974"/>
      <c r="C28" s="805"/>
      <c r="D28" s="275"/>
      <c r="E28" s="956"/>
      <c r="F28" s="1001"/>
      <c r="G28" s="1001"/>
      <c r="H28" s="1001"/>
      <c r="I28" s="1001"/>
      <c r="J28" s="1001"/>
      <c r="K28" s="1001"/>
      <c r="L28" s="1001"/>
      <c r="M28" s="1001"/>
      <c r="N28" s="957"/>
      <c r="O28" s="230" t="str">
        <f t="shared" si="1"/>
        <v/>
      </c>
      <c r="P28" s="231">
        <v>5</v>
      </c>
      <c r="Q28" s="231"/>
      <c r="R28" s="243" t="str">
        <f t="shared" si="0"/>
        <v/>
      </c>
    </row>
    <row r="29" spans="1:22" ht="12.6" customHeight="1" x14ac:dyDescent="0.3">
      <c r="A29" s="804" t="s">
        <v>426</v>
      </c>
      <c r="B29" s="974"/>
      <c r="C29" s="805"/>
      <c r="D29" s="275"/>
      <c r="E29" s="1002"/>
      <c r="F29" s="1003"/>
      <c r="G29" s="1003"/>
      <c r="H29" s="1003"/>
      <c r="I29" s="1003"/>
      <c r="J29" s="1003"/>
      <c r="K29" s="1003"/>
      <c r="L29" s="1003"/>
      <c r="M29" s="1003"/>
      <c r="N29" s="1004"/>
      <c r="O29" s="230" t="str">
        <f t="shared" si="1"/>
        <v/>
      </c>
      <c r="P29" s="231">
        <v>14</v>
      </c>
      <c r="Q29" s="231"/>
      <c r="R29" s="243" t="str">
        <f t="shared" si="0"/>
        <v/>
      </c>
    </row>
    <row r="30" spans="1:22" ht="12.6" customHeight="1" x14ac:dyDescent="0.3">
      <c r="A30" s="997" t="s">
        <v>427</v>
      </c>
      <c r="B30" s="998"/>
      <c r="C30" s="999"/>
      <c r="D30" s="226" t="s">
        <v>30</v>
      </c>
      <c r="E30" s="943"/>
      <c r="F30" s="944"/>
      <c r="G30" s="944"/>
      <c r="H30" s="944"/>
      <c r="I30" s="944"/>
      <c r="J30" s="944"/>
      <c r="K30" s="944"/>
      <c r="L30" s="944"/>
      <c r="M30" s="944"/>
      <c r="N30" s="1035"/>
      <c r="O30" s="226" t="s">
        <v>31</v>
      </c>
      <c r="P30" s="226" t="s">
        <v>42</v>
      </c>
      <c r="Q30" s="226" t="s">
        <v>43</v>
      </c>
      <c r="R30" s="237" t="s">
        <v>44</v>
      </c>
    </row>
    <row r="31" spans="1:22" ht="12.6" customHeight="1" x14ac:dyDescent="0.3">
      <c r="A31" s="804" t="s">
        <v>428</v>
      </c>
      <c r="B31" s="974"/>
      <c r="C31" s="805"/>
      <c r="D31" s="331"/>
      <c r="E31" s="891"/>
      <c r="F31" s="971"/>
      <c r="G31" s="971"/>
      <c r="H31" s="971"/>
      <c r="I31" s="971"/>
      <c r="J31" s="971"/>
      <c r="K31" s="971"/>
      <c r="L31" s="971"/>
      <c r="M31" s="971"/>
      <c r="N31" s="892"/>
      <c r="O31" s="230" t="str">
        <f t="shared" si="1"/>
        <v/>
      </c>
      <c r="P31" s="231"/>
      <c r="Q31" s="231"/>
      <c r="R31" s="243" t="str">
        <f t="shared" ref="R31:R68" si="2">IF(O31="","",O31*P31)</f>
        <v/>
      </c>
    </row>
    <row r="32" spans="1:22" ht="12.6" customHeight="1" x14ac:dyDescent="0.3">
      <c r="A32" s="804" t="s">
        <v>429</v>
      </c>
      <c r="B32" s="974"/>
      <c r="C32" s="805"/>
      <c r="D32" s="331"/>
      <c r="E32" s="893"/>
      <c r="F32" s="972"/>
      <c r="G32" s="972"/>
      <c r="H32" s="972"/>
      <c r="I32" s="972"/>
      <c r="J32" s="972"/>
      <c r="K32" s="972"/>
      <c r="L32" s="972"/>
      <c r="M32" s="972"/>
      <c r="N32" s="894"/>
      <c r="O32" s="230" t="str">
        <f t="shared" si="1"/>
        <v/>
      </c>
      <c r="P32" s="231"/>
      <c r="Q32" s="231"/>
      <c r="R32" s="243" t="str">
        <f t="shared" si="2"/>
        <v/>
      </c>
    </row>
    <row r="33" spans="1:18" ht="12.6" customHeight="1" x14ac:dyDescent="0.3">
      <c r="A33" s="804" t="s">
        <v>430</v>
      </c>
      <c r="B33" s="974"/>
      <c r="C33" s="805"/>
      <c r="D33" s="331"/>
      <c r="E33" s="893"/>
      <c r="F33" s="972"/>
      <c r="G33" s="972"/>
      <c r="H33" s="972"/>
      <c r="I33" s="972"/>
      <c r="J33" s="972"/>
      <c r="K33" s="972"/>
      <c r="L33" s="972"/>
      <c r="M33" s="972"/>
      <c r="N33" s="894"/>
      <c r="O33" s="230" t="str">
        <f t="shared" si="1"/>
        <v/>
      </c>
      <c r="P33" s="231"/>
      <c r="Q33" s="231"/>
      <c r="R33" s="243" t="str">
        <f t="shared" si="2"/>
        <v/>
      </c>
    </row>
    <row r="34" spans="1:18" ht="12.6" customHeight="1" x14ac:dyDescent="0.3">
      <c r="A34" s="804" t="s">
        <v>431</v>
      </c>
      <c r="B34" s="974"/>
      <c r="C34" s="805"/>
      <c r="D34" s="331"/>
      <c r="E34" s="893"/>
      <c r="F34" s="972"/>
      <c r="G34" s="972"/>
      <c r="H34" s="972"/>
      <c r="I34" s="972"/>
      <c r="J34" s="972"/>
      <c r="K34" s="972"/>
      <c r="L34" s="972"/>
      <c r="M34" s="972"/>
      <c r="N34" s="894"/>
      <c r="O34" s="230" t="str">
        <f t="shared" si="1"/>
        <v/>
      </c>
      <c r="P34" s="231"/>
      <c r="Q34" s="231"/>
      <c r="R34" s="243" t="str">
        <f t="shared" si="2"/>
        <v/>
      </c>
    </row>
    <row r="35" spans="1:18" ht="12.6" customHeight="1" x14ac:dyDescent="0.3">
      <c r="A35" s="804" t="s">
        <v>432</v>
      </c>
      <c r="B35" s="974"/>
      <c r="C35" s="805"/>
      <c r="D35" s="331"/>
      <c r="E35" s="893"/>
      <c r="F35" s="972"/>
      <c r="G35" s="972"/>
      <c r="H35" s="972"/>
      <c r="I35" s="972"/>
      <c r="J35" s="972"/>
      <c r="K35" s="972"/>
      <c r="L35" s="972"/>
      <c r="M35" s="972"/>
      <c r="N35" s="894"/>
      <c r="O35" s="230" t="str">
        <f t="shared" si="1"/>
        <v/>
      </c>
      <c r="P35" s="231"/>
      <c r="Q35" s="231"/>
      <c r="R35" s="243" t="str">
        <f t="shared" si="2"/>
        <v/>
      </c>
    </row>
    <row r="36" spans="1:18" ht="12.6" customHeight="1" x14ac:dyDescent="0.3">
      <c r="A36" s="804" t="s">
        <v>433</v>
      </c>
      <c r="B36" s="974"/>
      <c r="C36" s="805"/>
      <c r="D36" s="331"/>
      <c r="E36" s="893"/>
      <c r="F36" s="972"/>
      <c r="G36" s="972"/>
      <c r="H36" s="972"/>
      <c r="I36" s="972"/>
      <c r="J36" s="972"/>
      <c r="K36" s="972"/>
      <c r="L36" s="972"/>
      <c r="M36" s="972"/>
      <c r="N36" s="894"/>
      <c r="O36" s="230" t="str">
        <f t="shared" si="1"/>
        <v/>
      </c>
      <c r="P36" s="231"/>
      <c r="Q36" s="231"/>
      <c r="R36" s="243" t="str">
        <f t="shared" si="2"/>
        <v/>
      </c>
    </row>
    <row r="37" spans="1:18" ht="12.6" customHeight="1" x14ac:dyDescent="0.3">
      <c r="A37" s="1036" t="s">
        <v>434</v>
      </c>
      <c r="B37" s="1037"/>
      <c r="C37" s="1038"/>
      <c r="D37" s="331"/>
      <c r="E37" s="893"/>
      <c r="F37" s="972"/>
      <c r="G37" s="972"/>
      <c r="H37" s="972"/>
      <c r="I37" s="972"/>
      <c r="J37" s="972"/>
      <c r="K37" s="972"/>
      <c r="L37" s="972"/>
      <c r="M37" s="972"/>
      <c r="N37" s="894"/>
      <c r="O37" s="230" t="str">
        <f t="shared" si="1"/>
        <v/>
      </c>
      <c r="P37" s="231"/>
      <c r="Q37" s="231"/>
      <c r="R37" s="243" t="str">
        <f t="shared" si="2"/>
        <v/>
      </c>
    </row>
    <row r="38" spans="1:18" ht="12.6" customHeight="1" x14ac:dyDescent="0.3">
      <c r="A38" s="804" t="s">
        <v>435</v>
      </c>
      <c r="B38" s="974"/>
      <c r="C38" s="805"/>
      <c r="D38" s="331"/>
      <c r="E38" s="893"/>
      <c r="F38" s="972"/>
      <c r="G38" s="972"/>
      <c r="H38" s="972"/>
      <c r="I38" s="972"/>
      <c r="J38" s="972"/>
      <c r="K38" s="972"/>
      <c r="L38" s="972"/>
      <c r="M38" s="972"/>
      <c r="N38" s="894"/>
      <c r="O38" s="230" t="str">
        <f t="shared" si="1"/>
        <v/>
      </c>
      <c r="P38" s="231"/>
      <c r="Q38" s="231"/>
      <c r="R38" s="243" t="str">
        <f t="shared" si="2"/>
        <v/>
      </c>
    </row>
    <row r="39" spans="1:18" ht="12.6" customHeight="1" x14ac:dyDescent="0.3">
      <c r="A39" s="804" t="s">
        <v>436</v>
      </c>
      <c r="B39" s="974"/>
      <c r="C39" s="805"/>
      <c r="D39" s="331"/>
      <c r="E39" s="893"/>
      <c r="F39" s="972"/>
      <c r="G39" s="972"/>
      <c r="H39" s="972"/>
      <c r="I39" s="972"/>
      <c r="J39" s="972"/>
      <c r="K39" s="972"/>
      <c r="L39" s="972"/>
      <c r="M39" s="972"/>
      <c r="N39" s="894"/>
      <c r="O39" s="230" t="str">
        <f t="shared" si="1"/>
        <v/>
      </c>
      <c r="P39" s="231"/>
      <c r="Q39" s="231"/>
      <c r="R39" s="243" t="str">
        <f t="shared" si="2"/>
        <v/>
      </c>
    </row>
    <row r="40" spans="1:18" ht="12.6" customHeight="1" x14ac:dyDescent="0.3">
      <c r="A40" s="1036" t="s">
        <v>437</v>
      </c>
      <c r="B40" s="1037"/>
      <c r="C40" s="1038"/>
      <c r="D40" s="331"/>
      <c r="E40" s="893"/>
      <c r="F40" s="972"/>
      <c r="G40" s="972"/>
      <c r="H40" s="972"/>
      <c r="I40" s="972"/>
      <c r="J40" s="972"/>
      <c r="K40" s="972"/>
      <c r="L40" s="972"/>
      <c r="M40" s="972"/>
      <c r="N40" s="894"/>
      <c r="O40" s="230" t="str">
        <f t="shared" si="1"/>
        <v/>
      </c>
      <c r="P40" s="231"/>
      <c r="Q40" s="231"/>
      <c r="R40" s="243" t="str">
        <f t="shared" si="2"/>
        <v/>
      </c>
    </row>
    <row r="41" spans="1:18" ht="12.6" customHeight="1" x14ac:dyDescent="0.3">
      <c r="A41" s="804" t="s">
        <v>438</v>
      </c>
      <c r="B41" s="974"/>
      <c r="C41" s="805"/>
      <c r="D41" s="331"/>
      <c r="E41" s="893"/>
      <c r="F41" s="972"/>
      <c r="G41" s="972"/>
      <c r="H41" s="972"/>
      <c r="I41" s="972"/>
      <c r="J41" s="972"/>
      <c r="K41" s="972"/>
      <c r="L41" s="972"/>
      <c r="M41" s="972"/>
      <c r="N41" s="894"/>
      <c r="O41" s="230" t="str">
        <f t="shared" si="1"/>
        <v/>
      </c>
      <c r="P41" s="231"/>
      <c r="Q41" s="231"/>
      <c r="R41" s="243" t="str">
        <f t="shared" si="2"/>
        <v/>
      </c>
    </row>
    <row r="42" spans="1:18" ht="12.6" customHeight="1" x14ac:dyDescent="0.3">
      <c r="A42" s="804" t="s">
        <v>439</v>
      </c>
      <c r="B42" s="974"/>
      <c r="C42" s="805"/>
      <c r="D42" s="331"/>
      <c r="E42" s="893"/>
      <c r="F42" s="972"/>
      <c r="G42" s="972"/>
      <c r="H42" s="972"/>
      <c r="I42" s="972"/>
      <c r="J42" s="972"/>
      <c r="K42" s="972"/>
      <c r="L42" s="972"/>
      <c r="M42" s="972"/>
      <c r="N42" s="894"/>
      <c r="O42" s="230" t="str">
        <f t="shared" si="1"/>
        <v/>
      </c>
      <c r="P42" s="231"/>
      <c r="Q42" s="231"/>
      <c r="R42" s="243" t="str">
        <f t="shared" si="2"/>
        <v/>
      </c>
    </row>
    <row r="43" spans="1:18" ht="12.6" customHeight="1" x14ac:dyDescent="0.3">
      <c r="A43" s="804" t="s">
        <v>440</v>
      </c>
      <c r="B43" s="974"/>
      <c r="C43" s="805"/>
      <c r="D43" s="331"/>
      <c r="E43" s="893"/>
      <c r="F43" s="972"/>
      <c r="G43" s="972"/>
      <c r="H43" s="972"/>
      <c r="I43" s="972"/>
      <c r="J43" s="972"/>
      <c r="K43" s="972"/>
      <c r="L43" s="972"/>
      <c r="M43" s="972"/>
      <c r="N43" s="894"/>
      <c r="O43" s="230" t="str">
        <f t="shared" si="1"/>
        <v/>
      </c>
      <c r="P43" s="231"/>
      <c r="Q43" s="231"/>
      <c r="R43" s="243" t="str">
        <f t="shared" si="2"/>
        <v/>
      </c>
    </row>
    <row r="44" spans="1:18" ht="12.6" customHeight="1" x14ac:dyDescent="0.3">
      <c r="A44" s="804" t="s">
        <v>441</v>
      </c>
      <c r="B44" s="974"/>
      <c r="C44" s="805"/>
      <c r="D44" s="331"/>
      <c r="E44" s="893"/>
      <c r="F44" s="972"/>
      <c r="G44" s="972"/>
      <c r="H44" s="972"/>
      <c r="I44" s="972"/>
      <c r="J44" s="972"/>
      <c r="K44" s="972"/>
      <c r="L44" s="972"/>
      <c r="M44" s="972"/>
      <c r="N44" s="894"/>
      <c r="O44" s="230" t="str">
        <f t="shared" si="1"/>
        <v/>
      </c>
      <c r="P44" s="231"/>
      <c r="Q44" s="231"/>
      <c r="R44" s="243" t="str">
        <f t="shared" si="2"/>
        <v/>
      </c>
    </row>
    <row r="45" spans="1:18" ht="12.6" customHeight="1" x14ac:dyDescent="0.3">
      <c r="A45" s="804" t="s">
        <v>442</v>
      </c>
      <c r="B45" s="974"/>
      <c r="C45" s="805"/>
      <c r="D45" s="331"/>
      <c r="E45" s="893"/>
      <c r="F45" s="972"/>
      <c r="G45" s="972"/>
      <c r="H45" s="972"/>
      <c r="I45" s="972"/>
      <c r="J45" s="972"/>
      <c r="K45" s="972"/>
      <c r="L45" s="972"/>
      <c r="M45" s="972"/>
      <c r="N45" s="894"/>
      <c r="O45" s="230" t="str">
        <f t="shared" si="1"/>
        <v/>
      </c>
      <c r="P45" s="231"/>
      <c r="Q45" s="231"/>
      <c r="R45" s="243" t="str">
        <f t="shared" si="2"/>
        <v/>
      </c>
    </row>
    <row r="46" spans="1:18" ht="12.6" customHeight="1" x14ac:dyDescent="0.3">
      <c r="A46" s="804" t="s">
        <v>443</v>
      </c>
      <c r="B46" s="974"/>
      <c r="C46" s="805"/>
      <c r="D46" s="331"/>
      <c r="E46" s="893"/>
      <c r="F46" s="972"/>
      <c r="G46" s="972"/>
      <c r="H46" s="972"/>
      <c r="I46" s="972"/>
      <c r="J46" s="972"/>
      <c r="K46" s="972"/>
      <c r="L46" s="972"/>
      <c r="M46" s="972"/>
      <c r="N46" s="894"/>
      <c r="O46" s="230" t="str">
        <f t="shared" si="1"/>
        <v/>
      </c>
      <c r="P46" s="231"/>
      <c r="Q46" s="231"/>
      <c r="R46" s="243" t="str">
        <f t="shared" si="2"/>
        <v/>
      </c>
    </row>
    <row r="47" spans="1:18" ht="12.6" customHeight="1" x14ac:dyDescent="0.3">
      <c r="A47" s="804" t="s">
        <v>444</v>
      </c>
      <c r="B47" s="974"/>
      <c r="C47" s="805"/>
      <c r="D47" s="331"/>
      <c r="E47" s="893"/>
      <c r="F47" s="972"/>
      <c r="G47" s="972"/>
      <c r="H47" s="972"/>
      <c r="I47" s="972"/>
      <c r="J47" s="972"/>
      <c r="K47" s="972"/>
      <c r="L47" s="972"/>
      <c r="M47" s="972"/>
      <c r="N47" s="894"/>
      <c r="O47" s="230" t="str">
        <f t="shared" si="1"/>
        <v/>
      </c>
      <c r="P47" s="231"/>
      <c r="Q47" s="231"/>
      <c r="R47" s="243" t="str">
        <f t="shared" si="2"/>
        <v/>
      </c>
    </row>
    <row r="48" spans="1:18" ht="12.6" customHeight="1" x14ac:dyDescent="0.3">
      <c r="A48" s="1039" t="s">
        <v>445</v>
      </c>
      <c r="B48" s="1040"/>
      <c r="C48" s="1041"/>
      <c r="D48" s="331"/>
      <c r="E48" s="893"/>
      <c r="F48" s="972"/>
      <c r="G48" s="972"/>
      <c r="H48" s="972"/>
      <c r="I48" s="972"/>
      <c r="J48" s="972"/>
      <c r="K48" s="972"/>
      <c r="L48" s="972"/>
      <c r="M48" s="972"/>
      <c r="N48" s="894"/>
      <c r="O48" s="230" t="str">
        <f t="shared" si="1"/>
        <v/>
      </c>
      <c r="P48" s="231"/>
      <c r="Q48" s="231"/>
      <c r="R48" s="243" t="str">
        <f t="shared" si="2"/>
        <v/>
      </c>
    </row>
    <row r="49" spans="1:18" ht="12.6" customHeight="1" x14ac:dyDescent="0.3">
      <c r="A49" s="1039" t="s">
        <v>446</v>
      </c>
      <c r="B49" s="1040"/>
      <c r="C49" s="1041"/>
      <c r="D49" s="331"/>
      <c r="E49" s="893"/>
      <c r="F49" s="972"/>
      <c r="G49" s="972"/>
      <c r="H49" s="972"/>
      <c r="I49" s="972"/>
      <c r="J49" s="972"/>
      <c r="K49" s="972"/>
      <c r="L49" s="972"/>
      <c r="M49" s="972"/>
      <c r="N49" s="894"/>
      <c r="O49" s="230" t="str">
        <f t="shared" si="1"/>
        <v/>
      </c>
      <c r="P49" s="231"/>
      <c r="Q49" s="231"/>
      <c r="R49" s="243" t="str">
        <f t="shared" si="2"/>
        <v/>
      </c>
    </row>
    <row r="50" spans="1:18" ht="12.6" customHeight="1" x14ac:dyDescent="0.3">
      <c r="A50" s="1039" t="s">
        <v>447</v>
      </c>
      <c r="B50" s="1040"/>
      <c r="C50" s="1041"/>
      <c r="D50" s="331"/>
      <c r="E50" s="893"/>
      <c r="F50" s="972"/>
      <c r="G50" s="972"/>
      <c r="H50" s="972"/>
      <c r="I50" s="972"/>
      <c r="J50" s="972"/>
      <c r="K50" s="972"/>
      <c r="L50" s="972"/>
      <c r="M50" s="972"/>
      <c r="N50" s="894"/>
      <c r="O50" s="230" t="str">
        <f t="shared" si="1"/>
        <v/>
      </c>
      <c r="P50" s="231"/>
      <c r="Q50" s="231"/>
      <c r="R50" s="243" t="str">
        <f t="shared" si="2"/>
        <v/>
      </c>
    </row>
    <row r="51" spans="1:18" ht="12.6" customHeight="1" x14ac:dyDescent="0.3">
      <c r="A51" s="1039" t="s">
        <v>448</v>
      </c>
      <c r="B51" s="1040"/>
      <c r="C51" s="1041"/>
      <c r="D51" s="331"/>
      <c r="E51" s="893"/>
      <c r="F51" s="972"/>
      <c r="G51" s="972"/>
      <c r="H51" s="972"/>
      <c r="I51" s="972"/>
      <c r="J51" s="972"/>
      <c r="K51" s="972"/>
      <c r="L51" s="972"/>
      <c r="M51" s="972"/>
      <c r="N51" s="894"/>
      <c r="O51" s="230" t="str">
        <f t="shared" si="1"/>
        <v/>
      </c>
      <c r="P51" s="231"/>
      <c r="Q51" s="231"/>
      <c r="R51" s="243" t="str">
        <f t="shared" si="2"/>
        <v/>
      </c>
    </row>
    <row r="52" spans="1:18" ht="12.6" customHeight="1" x14ac:dyDescent="0.3">
      <c r="A52" s="1039" t="s">
        <v>449</v>
      </c>
      <c r="B52" s="1040"/>
      <c r="C52" s="1041"/>
      <c r="D52" s="331"/>
      <c r="E52" s="893"/>
      <c r="F52" s="972"/>
      <c r="G52" s="972"/>
      <c r="H52" s="972"/>
      <c r="I52" s="972"/>
      <c r="J52" s="972"/>
      <c r="K52" s="972"/>
      <c r="L52" s="972"/>
      <c r="M52" s="972"/>
      <c r="N52" s="894"/>
      <c r="O52" s="230" t="str">
        <f t="shared" si="1"/>
        <v/>
      </c>
      <c r="P52" s="231"/>
      <c r="Q52" s="231"/>
      <c r="R52" s="243" t="str">
        <f t="shared" si="2"/>
        <v/>
      </c>
    </row>
    <row r="53" spans="1:18" ht="12.6" customHeight="1" x14ac:dyDescent="0.3">
      <c r="A53" s="1039" t="s">
        <v>450</v>
      </c>
      <c r="B53" s="1040"/>
      <c r="C53" s="1041"/>
      <c r="D53" s="331"/>
      <c r="E53" s="893"/>
      <c r="F53" s="972"/>
      <c r="G53" s="972"/>
      <c r="H53" s="972"/>
      <c r="I53" s="972"/>
      <c r="J53" s="972"/>
      <c r="K53" s="972"/>
      <c r="L53" s="972"/>
      <c r="M53" s="972"/>
      <c r="N53" s="894"/>
      <c r="O53" s="230" t="str">
        <f t="shared" si="1"/>
        <v/>
      </c>
      <c r="P53" s="231"/>
      <c r="Q53" s="231"/>
      <c r="R53" s="243" t="str">
        <f t="shared" si="2"/>
        <v/>
      </c>
    </row>
    <row r="54" spans="1:18" ht="12.6" customHeight="1" x14ac:dyDescent="0.3">
      <c r="A54" s="1039" t="s">
        <v>451</v>
      </c>
      <c r="B54" s="1040"/>
      <c r="C54" s="1041"/>
      <c r="D54" s="331"/>
      <c r="E54" s="893"/>
      <c r="F54" s="972"/>
      <c r="G54" s="972"/>
      <c r="H54" s="972"/>
      <c r="I54" s="972"/>
      <c r="J54" s="972"/>
      <c r="K54" s="972"/>
      <c r="L54" s="972"/>
      <c r="M54" s="972"/>
      <c r="N54" s="894"/>
      <c r="O54" s="230" t="str">
        <f t="shared" si="1"/>
        <v/>
      </c>
      <c r="P54" s="231"/>
      <c r="Q54" s="231"/>
      <c r="R54" s="243" t="str">
        <f t="shared" si="2"/>
        <v/>
      </c>
    </row>
    <row r="55" spans="1:18" ht="12.6" customHeight="1" x14ac:dyDescent="0.3">
      <c r="A55" s="1039" t="s">
        <v>452</v>
      </c>
      <c r="B55" s="1040"/>
      <c r="C55" s="1041"/>
      <c r="D55" s="331"/>
      <c r="E55" s="893"/>
      <c r="F55" s="972"/>
      <c r="G55" s="972"/>
      <c r="H55" s="972"/>
      <c r="I55" s="972"/>
      <c r="J55" s="972"/>
      <c r="K55" s="972"/>
      <c r="L55" s="972"/>
      <c r="M55" s="972"/>
      <c r="N55" s="894"/>
      <c r="O55" s="230" t="str">
        <f t="shared" si="1"/>
        <v/>
      </c>
      <c r="P55" s="231"/>
      <c r="Q55" s="231"/>
      <c r="R55" s="243" t="str">
        <f t="shared" si="2"/>
        <v/>
      </c>
    </row>
    <row r="56" spans="1:18" ht="12.6" customHeight="1" x14ac:dyDescent="0.3">
      <c r="A56" s="1039" t="s">
        <v>453</v>
      </c>
      <c r="B56" s="1040"/>
      <c r="C56" s="1041"/>
      <c r="D56" s="331"/>
      <c r="E56" s="895"/>
      <c r="F56" s="973"/>
      <c r="G56" s="973"/>
      <c r="H56" s="973"/>
      <c r="I56" s="973"/>
      <c r="J56" s="973"/>
      <c r="K56" s="973"/>
      <c r="L56" s="973"/>
      <c r="M56" s="973"/>
      <c r="N56" s="896"/>
      <c r="O56" s="230" t="str">
        <f t="shared" si="1"/>
        <v/>
      </c>
      <c r="P56" s="231"/>
      <c r="Q56" s="231"/>
      <c r="R56" s="243" t="str">
        <f t="shared" si="2"/>
        <v/>
      </c>
    </row>
    <row r="57" spans="1:18" ht="12.6" customHeight="1" x14ac:dyDescent="0.3">
      <c r="A57" s="965" t="s">
        <v>454</v>
      </c>
      <c r="B57" s="965"/>
      <c r="C57" s="965"/>
      <c r="D57" s="226" t="s">
        <v>30</v>
      </c>
      <c r="E57" s="943"/>
      <c r="F57" s="944"/>
      <c r="G57" s="944"/>
      <c r="H57" s="944"/>
      <c r="I57" s="944"/>
      <c r="J57" s="944"/>
      <c r="K57" s="944"/>
      <c r="L57" s="944"/>
      <c r="M57" s="944"/>
      <c r="N57" s="1035"/>
      <c r="O57" s="226" t="s">
        <v>31</v>
      </c>
      <c r="P57" s="226" t="s">
        <v>42</v>
      </c>
      <c r="Q57" s="226" t="s">
        <v>43</v>
      </c>
      <c r="R57" s="237" t="s">
        <v>44</v>
      </c>
    </row>
    <row r="58" spans="1:18" ht="12.6" customHeight="1" x14ac:dyDescent="0.3">
      <c r="A58" s="1039" t="s">
        <v>455</v>
      </c>
      <c r="B58" s="1040"/>
      <c r="C58" s="1041"/>
      <c r="D58" s="331"/>
      <c r="E58" s="891"/>
      <c r="F58" s="971"/>
      <c r="G58" s="971"/>
      <c r="H58" s="971"/>
      <c r="I58" s="971"/>
      <c r="J58" s="971"/>
      <c r="K58" s="971"/>
      <c r="L58" s="971"/>
      <c r="M58" s="971"/>
      <c r="N58" s="892"/>
      <c r="O58" s="230" t="str">
        <f t="shared" si="1"/>
        <v/>
      </c>
      <c r="P58" s="231"/>
      <c r="Q58" s="231"/>
      <c r="R58" s="243" t="str">
        <f t="shared" si="2"/>
        <v/>
      </c>
    </row>
    <row r="59" spans="1:18" ht="12.6" customHeight="1" x14ac:dyDescent="0.3">
      <c r="A59" s="1039" t="s">
        <v>456</v>
      </c>
      <c r="B59" s="1040"/>
      <c r="C59" s="1041"/>
      <c r="D59" s="331"/>
      <c r="E59" s="893"/>
      <c r="F59" s="972"/>
      <c r="G59" s="972"/>
      <c r="H59" s="972"/>
      <c r="I59" s="972"/>
      <c r="J59" s="972"/>
      <c r="K59" s="972"/>
      <c r="L59" s="972"/>
      <c r="M59" s="972"/>
      <c r="N59" s="894"/>
      <c r="O59" s="230" t="str">
        <f t="shared" si="1"/>
        <v/>
      </c>
      <c r="P59" s="231"/>
      <c r="Q59" s="231"/>
      <c r="R59" s="243" t="str">
        <f t="shared" si="2"/>
        <v/>
      </c>
    </row>
    <row r="60" spans="1:18" ht="12.6" customHeight="1" x14ac:dyDescent="0.3">
      <c r="A60" s="1039" t="s">
        <v>457</v>
      </c>
      <c r="B60" s="1040"/>
      <c r="C60" s="1041"/>
      <c r="D60" s="331"/>
      <c r="E60" s="893"/>
      <c r="F60" s="972"/>
      <c r="G60" s="972"/>
      <c r="H60" s="972"/>
      <c r="I60" s="972"/>
      <c r="J60" s="972"/>
      <c r="K60" s="972"/>
      <c r="L60" s="972"/>
      <c r="M60" s="972"/>
      <c r="N60" s="894"/>
      <c r="O60" s="230" t="str">
        <f t="shared" si="1"/>
        <v/>
      </c>
      <c r="P60" s="231"/>
      <c r="Q60" s="231"/>
      <c r="R60" s="243" t="str">
        <f t="shared" si="2"/>
        <v/>
      </c>
    </row>
    <row r="61" spans="1:18" ht="12.6" customHeight="1" x14ac:dyDescent="0.3">
      <c r="A61" s="1039" t="s">
        <v>458</v>
      </c>
      <c r="B61" s="1040"/>
      <c r="C61" s="1041"/>
      <c r="D61" s="331"/>
      <c r="E61" s="893"/>
      <c r="F61" s="972"/>
      <c r="G61" s="972"/>
      <c r="H61" s="972"/>
      <c r="I61" s="972"/>
      <c r="J61" s="972"/>
      <c r="K61" s="972"/>
      <c r="L61" s="972"/>
      <c r="M61" s="972"/>
      <c r="N61" s="894"/>
      <c r="O61" s="230" t="str">
        <f t="shared" si="1"/>
        <v/>
      </c>
      <c r="P61" s="231"/>
      <c r="Q61" s="231"/>
      <c r="R61" s="243" t="str">
        <f t="shared" si="2"/>
        <v/>
      </c>
    </row>
    <row r="62" spans="1:18" ht="12.6" customHeight="1" x14ac:dyDescent="0.3">
      <c r="A62" s="1042" t="s">
        <v>459</v>
      </c>
      <c r="B62" s="1043"/>
      <c r="C62" s="1044"/>
      <c r="D62" s="331"/>
      <c r="E62" s="893"/>
      <c r="F62" s="972"/>
      <c r="G62" s="972"/>
      <c r="H62" s="972"/>
      <c r="I62" s="972"/>
      <c r="J62" s="972"/>
      <c r="K62" s="972"/>
      <c r="L62" s="972"/>
      <c r="M62" s="972"/>
      <c r="N62" s="894"/>
      <c r="O62" s="230" t="str">
        <f t="shared" si="1"/>
        <v/>
      </c>
      <c r="P62" s="231"/>
      <c r="Q62" s="231"/>
      <c r="R62" s="243" t="str">
        <f t="shared" si="2"/>
        <v/>
      </c>
    </row>
    <row r="63" spans="1:18" ht="12.6" customHeight="1" x14ac:dyDescent="0.3">
      <c r="A63" s="1039" t="s">
        <v>460</v>
      </c>
      <c r="B63" s="1040"/>
      <c r="C63" s="1041"/>
      <c r="D63" s="331"/>
      <c r="E63" s="895"/>
      <c r="F63" s="973"/>
      <c r="G63" s="973"/>
      <c r="H63" s="973"/>
      <c r="I63" s="973"/>
      <c r="J63" s="973"/>
      <c r="K63" s="973"/>
      <c r="L63" s="973"/>
      <c r="M63" s="973"/>
      <c r="N63" s="896"/>
      <c r="O63" s="230" t="str">
        <f t="shared" si="1"/>
        <v/>
      </c>
      <c r="P63" s="231"/>
      <c r="Q63" s="231"/>
      <c r="R63" s="243" t="str">
        <f t="shared" si="2"/>
        <v/>
      </c>
    </row>
    <row r="64" spans="1:18" ht="12.6" customHeight="1" x14ac:dyDescent="0.3">
      <c r="A64" s="965" t="s">
        <v>461</v>
      </c>
      <c r="B64" s="965"/>
      <c r="C64" s="965"/>
      <c r="D64" s="226" t="s">
        <v>30</v>
      </c>
      <c r="E64" s="943"/>
      <c r="F64" s="944"/>
      <c r="G64" s="944"/>
      <c r="H64" s="944"/>
      <c r="I64" s="944"/>
      <c r="J64" s="944"/>
      <c r="K64" s="944"/>
      <c r="L64" s="944"/>
      <c r="M64" s="944"/>
      <c r="N64" s="1035"/>
      <c r="O64" s="226" t="s">
        <v>31</v>
      </c>
      <c r="P64" s="226" t="s">
        <v>42</v>
      </c>
      <c r="Q64" s="226" t="s">
        <v>43</v>
      </c>
      <c r="R64" s="237" t="s">
        <v>44</v>
      </c>
    </row>
    <row r="65" spans="1:18" ht="12.6" customHeight="1" x14ac:dyDescent="0.3">
      <c r="A65" s="1039" t="s">
        <v>462</v>
      </c>
      <c r="B65" s="1040"/>
      <c r="C65" s="1041"/>
      <c r="D65" s="331"/>
      <c r="E65" s="891"/>
      <c r="F65" s="971"/>
      <c r="G65" s="971"/>
      <c r="H65" s="971"/>
      <c r="I65" s="971"/>
      <c r="J65" s="971"/>
      <c r="K65" s="971"/>
      <c r="L65" s="971"/>
      <c r="M65" s="971"/>
      <c r="N65" s="892"/>
      <c r="O65" s="230" t="str">
        <f t="shared" si="1"/>
        <v/>
      </c>
      <c r="P65" s="231"/>
      <c r="Q65" s="231"/>
      <c r="R65" s="243" t="str">
        <f t="shared" si="2"/>
        <v/>
      </c>
    </row>
    <row r="66" spans="1:18" ht="12.6" customHeight="1" x14ac:dyDescent="0.3">
      <c r="A66" s="1039" t="s">
        <v>463</v>
      </c>
      <c r="B66" s="1040"/>
      <c r="C66" s="1041"/>
      <c r="D66" s="331"/>
      <c r="E66" s="893"/>
      <c r="F66" s="972"/>
      <c r="G66" s="972"/>
      <c r="H66" s="972"/>
      <c r="I66" s="972"/>
      <c r="J66" s="972"/>
      <c r="K66" s="972"/>
      <c r="L66" s="972"/>
      <c r="M66" s="972"/>
      <c r="N66" s="894"/>
      <c r="O66" s="230" t="str">
        <f t="shared" si="1"/>
        <v/>
      </c>
      <c r="P66" s="231"/>
      <c r="Q66" s="231"/>
      <c r="R66" s="243" t="str">
        <f t="shared" si="2"/>
        <v/>
      </c>
    </row>
    <row r="67" spans="1:18" ht="12.6" customHeight="1" x14ac:dyDescent="0.3">
      <c r="A67" s="1039" t="s">
        <v>464</v>
      </c>
      <c r="B67" s="1040"/>
      <c r="C67" s="1041"/>
      <c r="D67" s="331"/>
      <c r="E67" s="895"/>
      <c r="F67" s="973"/>
      <c r="G67" s="973"/>
      <c r="H67" s="973"/>
      <c r="I67" s="973"/>
      <c r="J67" s="973"/>
      <c r="K67" s="973"/>
      <c r="L67" s="973"/>
      <c r="M67" s="973"/>
      <c r="N67" s="896"/>
      <c r="O67" s="230" t="str">
        <f t="shared" si="1"/>
        <v/>
      </c>
      <c r="P67" s="231"/>
      <c r="Q67" s="231"/>
      <c r="R67" s="243" t="str">
        <f t="shared" si="2"/>
        <v/>
      </c>
    </row>
    <row r="68" spans="1:18" ht="12.6" customHeight="1" x14ac:dyDescent="0.3">
      <c r="O68" s="15" t="str">
        <f t="shared" si="1"/>
        <v/>
      </c>
      <c r="R68" s="174" t="str">
        <f t="shared" si="2"/>
        <v/>
      </c>
    </row>
  </sheetData>
  <sheetProtection selectLockedCells="1"/>
  <mergeCells count="93">
    <mergeCell ref="A64:C64"/>
    <mergeCell ref="E64:N64"/>
    <mergeCell ref="A65:C65"/>
    <mergeCell ref="E65:N67"/>
    <mergeCell ref="A66:C66"/>
    <mergeCell ref="A67:C67"/>
    <mergeCell ref="A55:C55"/>
    <mergeCell ref="A56:C56"/>
    <mergeCell ref="A57:C57"/>
    <mergeCell ref="E57:N57"/>
    <mergeCell ref="A58:C58"/>
    <mergeCell ref="E58:N63"/>
    <mergeCell ref="A59:C59"/>
    <mergeCell ref="A60:C60"/>
    <mergeCell ref="A61:C61"/>
    <mergeCell ref="A62:C62"/>
    <mergeCell ref="A63:C63"/>
    <mergeCell ref="A54:C54"/>
    <mergeCell ref="A43:C43"/>
    <mergeCell ref="A44:C44"/>
    <mergeCell ref="A45:C45"/>
    <mergeCell ref="A46:C46"/>
    <mergeCell ref="A47:C47"/>
    <mergeCell ref="A48:C48"/>
    <mergeCell ref="A49:C49"/>
    <mergeCell ref="A50:C50"/>
    <mergeCell ref="A51:C51"/>
    <mergeCell ref="A52:C52"/>
    <mergeCell ref="A53:C53"/>
    <mergeCell ref="A42:C42"/>
    <mergeCell ref="A29:C29"/>
    <mergeCell ref="A30:C30"/>
    <mergeCell ref="E30:N30"/>
    <mergeCell ref="A31:C31"/>
    <mergeCell ref="E31:N56"/>
    <mergeCell ref="A32:C32"/>
    <mergeCell ref="A33:C33"/>
    <mergeCell ref="A34:C34"/>
    <mergeCell ref="A35:C35"/>
    <mergeCell ref="A36:C36"/>
    <mergeCell ref="A37:C37"/>
    <mergeCell ref="A38:C38"/>
    <mergeCell ref="A39:C39"/>
    <mergeCell ref="A40:C40"/>
    <mergeCell ref="A41:C41"/>
    <mergeCell ref="A21:R21"/>
    <mergeCell ref="A22:C22"/>
    <mergeCell ref="E22:N22"/>
    <mergeCell ref="E23:N29"/>
    <mergeCell ref="A24:C24"/>
    <mergeCell ref="A25:C25"/>
    <mergeCell ref="A26:C26"/>
    <mergeCell ref="A27:C27"/>
    <mergeCell ref="A28:C28"/>
    <mergeCell ref="A20:R20"/>
    <mergeCell ref="M17:O17"/>
    <mergeCell ref="M18:O18"/>
    <mergeCell ref="B19:C19"/>
    <mergeCell ref="D19:F19"/>
    <mergeCell ref="G19:L19"/>
    <mergeCell ref="M19:O19"/>
    <mergeCell ref="B15:C15"/>
    <mergeCell ref="D15:F15"/>
    <mergeCell ref="G15:L15"/>
    <mergeCell ref="M15:O15"/>
    <mergeCell ref="B16:C16"/>
    <mergeCell ref="D16:F16"/>
    <mergeCell ref="G16:L16"/>
    <mergeCell ref="M16:O16"/>
    <mergeCell ref="B13:C13"/>
    <mergeCell ref="D13:F13"/>
    <mergeCell ref="G13:L13"/>
    <mergeCell ref="M13:O13"/>
    <mergeCell ref="B14:C14"/>
    <mergeCell ref="D14:F14"/>
    <mergeCell ref="G14:L14"/>
    <mergeCell ref="M14:O14"/>
    <mergeCell ref="B12:C12"/>
    <mergeCell ref="D12:F12"/>
    <mergeCell ref="G12:L12"/>
    <mergeCell ref="M12:O12"/>
    <mergeCell ref="D4:N7"/>
    <mergeCell ref="A8:R8"/>
    <mergeCell ref="B9:G9"/>
    <mergeCell ref="H9:I9"/>
    <mergeCell ref="J9:R9"/>
    <mergeCell ref="A10:G10"/>
    <mergeCell ref="H10:R10"/>
    <mergeCell ref="B11:C11"/>
    <mergeCell ref="D11:F11"/>
    <mergeCell ref="G11:L11"/>
    <mergeCell ref="M11:O11"/>
    <mergeCell ref="Q11:R11"/>
  </mergeCells>
  <conditionalFormatting sqref="R7">
    <cfRule type="cellIs" dxfId="1" priority="55" stopIfTrue="1" operator="between">
      <formula>1</formula>
      <formula>999999</formula>
    </cfRule>
    <cfRule type="cellIs" dxfId="0" priority="56" stopIfTrue="1" operator="notBetween">
      <formula>1</formula>
      <formula>999999</formula>
    </cfRule>
  </conditionalFormatting>
  <hyperlinks>
    <hyperlink ref="B15" r:id="rId1" display="mailto:Info-us@sidas.com" xr:uid="{250D3938-CD04-493D-B237-71E371DFD607}"/>
  </hyperlinks>
  <printOptions horizontalCentered="1"/>
  <pageMargins left="0" right="0" top="0" bottom="0" header="0" footer="0"/>
  <pageSetup scale="70" fitToHeight="0" orientation="portrait" r:id="rId2"/>
  <headerFooter alignWithMargins="0">
    <oddFooter>&amp;C&amp;"Bookman Old Style,Bold"&amp;8&amp;K0000FF&amp;F    /    &amp;U&amp;K000000UNITED STATES&amp;U&amp;K0000FF    /    May 1st 2020 - Apr 30th 2021    /    Prices subject to change without notice / &amp;P/&amp;N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5CFE-BD22-4D9B-98BE-D7C7A86F6134}">
  <sheetPr>
    <pageSetUpPr fitToPage="1"/>
  </sheetPr>
  <dimension ref="B1:I41"/>
  <sheetViews>
    <sheetView showGridLines="0" zoomScaleNormal="100" zoomScaleSheetLayoutView="100" workbookViewId="0">
      <selection activeCell="B6" sqref="B6"/>
    </sheetView>
  </sheetViews>
  <sheetFormatPr defaultColWidth="11.42578125" defaultRowHeight="15" x14ac:dyDescent="0.3"/>
  <cols>
    <col min="1" max="1" width="2.42578125" style="15" customWidth="1"/>
    <col min="2" max="9" width="12.42578125" style="15" customWidth="1"/>
    <col min="10" max="10" width="2.42578125" style="15" customWidth="1"/>
    <col min="11" max="16384" width="11.42578125" style="15"/>
  </cols>
  <sheetData>
    <row r="1" spans="2:9" ht="15" customHeight="1" x14ac:dyDescent="0.3"/>
    <row r="2" spans="2:9" ht="15" customHeight="1" x14ac:dyDescent="0.3">
      <c r="B2" s="1059" t="s">
        <v>346</v>
      </c>
      <c r="C2" s="1060"/>
      <c r="D2" s="1060"/>
      <c r="E2" s="1060"/>
      <c r="F2" s="1060"/>
      <c r="G2" s="1060"/>
      <c r="H2" s="1060"/>
      <c r="I2" s="1061"/>
    </row>
    <row r="3" spans="2:9" ht="15" customHeight="1" x14ac:dyDescent="0.3">
      <c r="B3" s="1059" t="s">
        <v>312</v>
      </c>
      <c r="C3" s="1062"/>
      <c r="D3" s="1062"/>
      <c r="E3" s="1062"/>
      <c r="F3" s="1062"/>
      <c r="G3" s="1062"/>
      <c r="H3" s="1062"/>
      <c r="I3" s="1063"/>
    </row>
    <row r="4" spans="2:9" ht="15" customHeight="1" x14ac:dyDescent="0.3">
      <c r="B4" s="1059"/>
      <c r="C4" s="1062"/>
      <c r="D4" s="1062"/>
      <c r="E4" s="1062"/>
      <c r="F4" s="1062"/>
      <c r="G4" s="1062"/>
      <c r="H4" s="1062"/>
      <c r="I4" s="1063"/>
    </row>
    <row r="5" spans="2:9" ht="15" customHeight="1" x14ac:dyDescent="0.3">
      <c r="B5" s="1064"/>
      <c r="C5" s="1065"/>
      <c r="D5" s="1065"/>
      <c r="E5" s="1065"/>
      <c r="F5" s="1065"/>
      <c r="G5" s="1065"/>
      <c r="H5" s="1065"/>
      <c r="I5" s="1066"/>
    </row>
    <row r="6" spans="2:9" ht="15" customHeight="1" x14ac:dyDescent="0.3">
      <c r="B6" s="168"/>
      <c r="C6" s="5" t="s">
        <v>313</v>
      </c>
      <c r="D6" s="5"/>
      <c r="E6" s="5" t="s">
        <v>314</v>
      </c>
      <c r="F6" s="5"/>
      <c r="G6" s="5" t="s">
        <v>313</v>
      </c>
      <c r="H6" s="5" t="s">
        <v>315</v>
      </c>
      <c r="I6" s="6"/>
    </row>
    <row r="7" spans="2:9" ht="15" customHeight="1" x14ac:dyDescent="0.3">
      <c r="B7" s="169"/>
      <c r="C7" s="7" t="s">
        <v>316</v>
      </c>
      <c r="D7" s="7"/>
      <c r="E7" s="7" t="s">
        <v>317</v>
      </c>
      <c r="F7" s="7"/>
      <c r="G7" s="7" t="s">
        <v>318</v>
      </c>
      <c r="H7" s="7" t="s">
        <v>318</v>
      </c>
      <c r="I7" s="170"/>
    </row>
    <row r="8" spans="2:9" ht="15" customHeight="1" x14ac:dyDescent="0.3">
      <c r="B8" s="171"/>
      <c r="C8" s="8">
        <v>500</v>
      </c>
      <c r="D8" s="8">
        <v>2999</v>
      </c>
      <c r="E8" s="9" t="s">
        <v>319</v>
      </c>
      <c r="F8" s="9"/>
      <c r="G8" s="10">
        <v>60</v>
      </c>
      <c r="H8" s="10">
        <v>30</v>
      </c>
      <c r="I8" s="172"/>
    </row>
    <row r="9" spans="2:9" ht="15" customHeight="1" x14ac:dyDescent="0.3">
      <c r="B9" s="171"/>
      <c r="C9" s="8">
        <v>3000</v>
      </c>
      <c r="D9" s="8">
        <v>6999</v>
      </c>
      <c r="E9" s="9" t="s">
        <v>320</v>
      </c>
      <c r="F9" s="9"/>
      <c r="G9" s="10">
        <v>60</v>
      </c>
      <c r="H9" s="10">
        <v>30</v>
      </c>
      <c r="I9" s="172"/>
    </row>
    <row r="10" spans="2:9" ht="15" customHeight="1" x14ac:dyDescent="0.3">
      <c r="B10" s="171"/>
      <c r="C10" s="8">
        <v>7000</v>
      </c>
      <c r="D10" s="10" t="s">
        <v>321</v>
      </c>
      <c r="E10" s="9" t="s">
        <v>322</v>
      </c>
      <c r="F10" s="9"/>
      <c r="G10" s="10">
        <v>60</v>
      </c>
      <c r="H10" s="10">
        <v>30</v>
      </c>
      <c r="I10" s="172"/>
    </row>
    <row r="11" spans="2:9" ht="15" customHeight="1" x14ac:dyDescent="0.3">
      <c r="B11" s="1049" t="s">
        <v>323</v>
      </c>
      <c r="C11" s="1051"/>
      <c r="D11" s="1051"/>
      <c r="E11" s="1051"/>
      <c r="F11" s="1051"/>
      <c r="G11" s="1051"/>
      <c r="H11" s="1051"/>
      <c r="I11" s="1052"/>
    </row>
    <row r="12" spans="2:9" ht="15" customHeight="1" x14ac:dyDescent="0.3">
      <c r="B12" s="1045" t="s">
        <v>466</v>
      </c>
      <c r="C12" s="1047"/>
      <c r="D12" s="1047"/>
      <c r="E12" s="1047"/>
      <c r="F12" s="1047"/>
      <c r="G12" s="1047"/>
      <c r="H12" s="1047"/>
      <c r="I12" s="1048"/>
    </row>
    <row r="13" spans="2:9" ht="15" customHeight="1" x14ac:dyDescent="0.3">
      <c r="B13" s="1045" t="s">
        <v>324</v>
      </c>
      <c r="C13" s="1047"/>
      <c r="D13" s="1047"/>
      <c r="E13" s="1047"/>
      <c r="F13" s="1047"/>
      <c r="G13" s="1047"/>
      <c r="H13" s="1047"/>
      <c r="I13" s="1048"/>
    </row>
    <row r="14" spans="2:9" ht="15" customHeight="1" x14ac:dyDescent="0.3">
      <c r="B14" s="1045" t="s">
        <v>325</v>
      </c>
      <c r="C14" s="1047"/>
      <c r="D14" s="1047"/>
      <c r="E14" s="1047"/>
      <c r="F14" s="1047"/>
      <c r="G14" s="1047"/>
      <c r="H14" s="1047"/>
      <c r="I14" s="1048"/>
    </row>
    <row r="15" spans="2:9" ht="15" customHeight="1" x14ac:dyDescent="0.3">
      <c r="B15" s="1045"/>
      <c r="C15" s="1047"/>
      <c r="D15" s="1047"/>
      <c r="E15" s="1047"/>
      <c r="F15" s="1047"/>
      <c r="G15" s="1047"/>
      <c r="H15" s="1047"/>
      <c r="I15" s="1048"/>
    </row>
    <row r="16" spans="2:9" ht="15" customHeight="1" x14ac:dyDescent="0.3">
      <c r="B16" s="1049" t="s">
        <v>326</v>
      </c>
      <c r="C16" s="1050"/>
      <c r="D16" s="1050"/>
      <c r="E16" s="1050"/>
      <c r="F16" s="1050"/>
      <c r="G16" s="1050"/>
      <c r="H16" s="1050"/>
      <c r="I16" s="1057"/>
    </row>
    <row r="17" spans="2:9" ht="15" customHeight="1" x14ac:dyDescent="0.3">
      <c r="B17" s="1045" t="s">
        <v>327</v>
      </c>
      <c r="C17" s="1046"/>
      <c r="D17" s="1046"/>
      <c r="E17" s="1046"/>
      <c r="F17" s="1046"/>
      <c r="G17" s="1046"/>
      <c r="H17" s="1046"/>
      <c r="I17" s="1058"/>
    </row>
    <row r="18" spans="2:9" ht="15" customHeight="1" x14ac:dyDescent="0.3">
      <c r="B18" s="1045"/>
      <c r="C18" s="1047"/>
      <c r="D18" s="1047"/>
      <c r="E18" s="1047"/>
      <c r="F18" s="1047"/>
      <c r="G18" s="1047"/>
      <c r="H18" s="1047"/>
      <c r="I18" s="1048"/>
    </row>
    <row r="19" spans="2:9" ht="15" customHeight="1" x14ac:dyDescent="0.3">
      <c r="B19" s="1049" t="s">
        <v>328</v>
      </c>
      <c r="C19" s="1050"/>
      <c r="D19" s="1050"/>
      <c r="E19" s="1050"/>
      <c r="F19" s="1050"/>
      <c r="G19" s="1050"/>
      <c r="H19" s="1050"/>
      <c r="I19" s="1057"/>
    </row>
    <row r="20" spans="2:9" ht="31.5" customHeight="1" x14ac:dyDescent="0.3">
      <c r="B20" s="1045" t="s">
        <v>329</v>
      </c>
      <c r="C20" s="1047"/>
      <c r="D20" s="1047"/>
      <c r="E20" s="1047"/>
      <c r="F20" s="1047"/>
      <c r="G20" s="1047"/>
      <c r="H20" s="1047"/>
      <c r="I20" s="1048"/>
    </row>
    <row r="21" spans="2:9" ht="15" customHeight="1" x14ac:dyDescent="0.3">
      <c r="B21" s="1049" t="s">
        <v>330</v>
      </c>
      <c r="C21" s="1051"/>
      <c r="D21" s="1051"/>
      <c r="E21" s="1051"/>
      <c r="F21" s="1051"/>
      <c r="G21" s="1051"/>
      <c r="H21" s="1051"/>
      <c r="I21" s="1052"/>
    </row>
    <row r="22" spans="2:9" ht="30" customHeight="1" x14ac:dyDescent="0.3">
      <c r="B22" s="1045" t="s">
        <v>331</v>
      </c>
      <c r="C22" s="1047"/>
      <c r="D22" s="1047"/>
      <c r="E22" s="1047"/>
      <c r="F22" s="1047"/>
      <c r="G22" s="1047"/>
      <c r="H22" s="1047"/>
      <c r="I22" s="1048"/>
    </row>
    <row r="23" spans="2:9" ht="15" customHeight="1" x14ac:dyDescent="0.3">
      <c r="B23" s="1049" t="s">
        <v>332</v>
      </c>
      <c r="C23" s="1051"/>
      <c r="D23" s="1051"/>
      <c r="E23" s="1051"/>
      <c r="F23" s="1051"/>
      <c r="G23" s="1051"/>
      <c r="H23" s="1051"/>
      <c r="I23" s="1052"/>
    </row>
    <row r="24" spans="2:9" ht="15" customHeight="1" x14ac:dyDescent="0.3">
      <c r="B24" s="1045" t="s">
        <v>333</v>
      </c>
      <c r="C24" s="1047"/>
      <c r="D24" s="1047"/>
      <c r="E24" s="1047"/>
      <c r="F24" s="1047"/>
      <c r="G24" s="1047"/>
      <c r="H24" s="1047"/>
      <c r="I24" s="1048"/>
    </row>
    <row r="25" spans="2:9" ht="15" customHeight="1" x14ac:dyDescent="0.3">
      <c r="B25" s="1045"/>
      <c r="C25" s="1047"/>
      <c r="D25" s="1047"/>
      <c r="E25" s="1047"/>
      <c r="F25" s="1047"/>
      <c r="G25" s="1047"/>
      <c r="H25" s="1047"/>
      <c r="I25" s="1048"/>
    </row>
    <row r="26" spans="2:9" ht="15" customHeight="1" x14ac:dyDescent="0.3">
      <c r="B26" s="1049" t="s">
        <v>334</v>
      </c>
      <c r="C26" s="1051"/>
      <c r="D26" s="1051"/>
      <c r="E26" s="1051"/>
      <c r="F26" s="1051"/>
      <c r="G26" s="1051"/>
      <c r="H26" s="1051"/>
      <c r="I26" s="1052"/>
    </row>
    <row r="27" spans="2:9" ht="15" customHeight="1" x14ac:dyDescent="0.3">
      <c r="B27" s="1045" t="s">
        <v>335</v>
      </c>
      <c r="C27" s="1047"/>
      <c r="D27" s="1047"/>
      <c r="E27" s="1047"/>
      <c r="F27" s="1047"/>
      <c r="G27" s="1047"/>
      <c r="H27" s="1047"/>
      <c r="I27" s="1048"/>
    </row>
    <row r="28" spans="2:9" ht="15" customHeight="1" x14ac:dyDescent="0.3">
      <c r="B28" s="1045"/>
      <c r="C28" s="1047"/>
      <c r="D28" s="1047"/>
      <c r="E28" s="1047"/>
      <c r="F28" s="1047"/>
      <c r="G28" s="1047"/>
      <c r="H28" s="1047"/>
      <c r="I28" s="1048"/>
    </row>
    <row r="29" spans="2:9" ht="15" customHeight="1" x14ac:dyDescent="0.3">
      <c r="B29" s="1049" t="s">
        <v>336</v>
      </c>
      <c r="C29" s="1050"/>
      <c r="D29" s="1050"/>
      <c r="E29" s="1050"/>
      <c r="F29" s="1051"/>
      <c r="G29" s="1051"/>
      <c r="H29" s="1051"/>
      <c r="I29" s="1052"/>
    </row>
    <row r="30" spans="2:9" ht="15" customHeight="1" x14ac:dyDescent="0.3">
      <c r="B30" s="1045" t="s">
        <v>337</v>
      </c>
      <c r="C30" s="1046"/>
      <c r="D30" s="1046"/>
      <c r="E30" s="1046"/>
      <c r="F30" s="1047"/>
      <c r="G30" s="1047"/>
      <c r="H30" s="1047"/>
      <c r="I30" s="1048"/>
    </row>
    <row r="31" spans="2:9" ht="15" customHeight="1" x14ac:dyDescent="0.3">
      <c r="B31" s="1045"/>
      <c r="C31" s="1046"/>
      <c r="D31" s="1046"/>
      <c r="E31" s="1046"/>
      <c r="F31" s="1047"/>
      <c r="G31" s="1047"/>
      <c r="H31" s="1047"/>
      <c r="I31" s="1048"/>
    </row>
    <row r="32" spans="2:9" ht="15" customHeight="1" x14ac:dyDescent="0.3">
      <c r="B32" s="1049" t="s">
        <v>338</v>
      </c>
      <c r="C32" s="1050"/>
      <c r="D32" s="1050"/>
      <c r="E32" s="1050"/>
      <c r="F32" s="1051"/>
      <c r="G32" s="1051"/>
      <c r="H32" s="1051"/>
      <c r="I32" s="1052"/>
    </row>
    <row r="33" spans="2:9" ht="45" customHeight="1" x14ac:dyDescent="0.3">
      <c r="B33" s="1045" t="s">
        <v>339</v>
      </c>
      <c r="C33" s="1046"/>
      <c r="D33" s="1046"/>
      <c r="E33" s="1046"/>
      <c r="F33" s="1047"/>
      <c r="G33" s="1047"/>
      <c r="H33" s="1047"/>
      <c r="I33" s="1048"/>
    </row>
    <row r="34" spans="2:9" ht="30" customHeight="1" x14ac:dyDescent="0.3">
      <c r="B34" s="1045" t="s">
        <v>340</v>
      </c>
      <c r="C34" s="1046"/>
      <c r="D34" s="1046"/>
      <c r="E34" s="1046"/>
      <c r="F34" s="1047"/>
      <c r="G34" s="1047"/>
      <c r="H34" s="1047"/>
      <c r="I34" s="1048"/>
    </row>
    <row r="35" spans="2:9" ht="15" customHeight="1" x14ac:dyDescent="0.3">
      <c r="B35" s="1045"/>
      <c r="C35" s="1046"/>
      <c r="D35" s="1046"/>
      <c r="E35" s="1046"/>
      <c r="F35" s="1047"/>
      <c r="G35" s="1047"/>
      <c r="H35" s="1047"/>
      <c r="I35" s="1048"/>
    </row>
    <row r="36" spans="2:9" ht="15" customHeight="1" x14ac:dyDescent="0.3">
      <c r="B36" s="1049" t="s">
        <v>341</v>
      </c>
      <c r="C36" s="1050"/>
      <c r="D36" s="1050"/>
      <c r="E36" s="1050"/>
      <c r="F36" s="1051"/>
      <c r="G36" s="1051"/>
      <c r="H36" s="1051"/>
      <c r="I36" s="1052"/>
    </row>
    <row r="37" spans="2:9" ht="60" customHeight="1" x14ac:dyDescent="0.3">
      <c r="B37" s="1045" t="s">
        <v>342</v>
      </c>
      <c r="C37" s="1046"/>
      <c r="D37" s="1046"/>
      <c r="E37" s="1046"/>
      <c r="F37" s="1047"/>
      <c r="G37" s="1047"/>
      <c r="H37" s="1047"/>
      <c r="I37" s="1048"/>
    </row>
    <row r="38" spans="2:9" ht="36.75" customHeight="1" x14ac:dyDescent="0.3">
      <c r="B38" s="1045" t="s">
        <v>343</v>
      </c>
      <c r="C38" s="1046"/>
      <c r="D38" s="1046"/>
      <c r="E38" s="1046"/>
      <c r="F38" s="1047"/>
      <c r="G38" s="1047"/>
      <c r="H38" s="1047"/>
      <c r="I38" s="1048"/>
    </row>
    <row r="39" spans="2:9" ht="15" customHeight="1" x14ac:dyDescent="0.3">
      <c r="B39" s="1045"/>
      <c r="C39" s="1046"/>
      <c r="D39" s="1046"/>
      <c r="E39" s="1046"/>
      <c r="F39" s="1047"/>
      <c r="G39" s="1047"/>
      <c r="H39" s="1047"/>
      <c r="I39" s="1048"/>
    </row>
    <row r="40" spans="2:9" ht="15" customHeight="1" x14ac:dyDescent="0.3">
      <c r="B40" s="1049" t="s">
        <v>344</v>
      </c>
      <c r="C40" s="1050"/>
      <c r="D40" s="1050"/>
      <c r="E40" s="1050"/>
      <c r="F40" s="1051"/>
      <c r="G40" s="1051"/>
      <c r="H40" s="1051"/>
      <c r="I40" s="1052"/>
    </row>
    <row r="41" spans="2:9" ht="60" customHeight="1" x14ac:dyDescent="0.3">
      <c r="B41" s="1053" t="s">
        <v>345</v>
      </c>
      <c r="C41" s="1054"/>
      <c r="D41" s="1054"/>
      <c r="E41" s="1054"/>
      <c r="F41" s="1055"/>
      <c r="G41" s="1055"/>
      <c r="H41" s="1055"/>
      <c r="I41" s="1056"/>
    </row>
  </sheetData>
  <mergeCells count="35">
    <mergeCell ref="B12:I12"/>
    <mergeCell ref="B2:I2"/>
    <mergeCell ref="B3:I3"/>
    <mergeCell ref="B4:I4"/>
    <mergeCell ref="B5:I5"/>
    <mergeCell ref="B11:I11"/>
    <mergeCell ref="B24:I24"/>
    <mergeCell ref="B13:I13"/>
    <mergeCell ref="B14:I14"/>
    <mergeCell ref="B15:I15"/>
    <mergeCell ref="B16:I16"/>
    <mergeCell ref="B17:I17"/>
    <mergeCell ref="B18:I18"/>
    <mergeCell ref="B19:I19"/>
    <mergeCell ref="B20:I20"/>
    <mergeCell ref="B21:I21"/>
    <mergeCell ref="B22:I22"/>
    <mergeCell ref="B23:I23"/>
    <mergeCell ref="B36:I36"/>
    <mergeCell ref="B25:I25"/>
    <mergeCell ref="B26:I26"/>
    <mergeCell ref="B27:I27"/>
    <mergeCell ref="B28:I28"/>
    <mergeCell ref="B29:I29"/>
    <mergeCell ref="B30:I30"/>
    <mergeCell ref="B31:I31"/>
    <mergeCell ref="B32:I32"/>
    <mergeCell ref="B33:I33"/>
    <mergeCell ref="B34:I34"/>
    <mergeCell ref="B35:I35"/>
    <mergeCell ref="B37:I37"/>
    <mergeCell ref="B38:I38"/>
    <mergeCell ref="B39:I39"/>
    <mergeCell ref="B40:I40"/>
    <mergeCell ref="B41:I41"/>
  </mergeCells>
  <printOptions horizontalCentered="1"/>
  <pageMargins left="0.49803149600000002" right="0.49803149600000002" top="0.25" bottom="1.1811024E-2" header="0.511811023622047" footer="0.511811023622047"/>
  <pageSetup scale="96" orientation="portrait" horizontalDpi="1200"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27770BE2BC54428B5FC5C0E23FC75F" ma:contentTypeVersion="3" ma:contentTypeDescription="Create a new document." ma:contentTypeScope="" ma:versionID="420714bfd91ef9f658f4699172e67448">
  <xsd:schema xmlns:xsd="http://www.w3.org/2001/XMLSchema" xmlns:xs="http://www.w3.org/2001/XMLSchema" xmlns:p="http://schemas.microsoft.com/office/2006/metadata/properties" xmlns:ns3="022db00a-7010-4ca4-96e8-8742c85ff2da" targetNamespace="http://schemas.microsoft.com/office/2006/metadata/properties" ma:root="true" ma:fieldsID="e5198c3fda1b76623efbe3646ccbf859" ns3:_="">
    <xsd:import namespace="022db00a-7010-4ca4-96e8-8742c85ff2da"/>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db00a-7010-4ca4-96e8-8742c85ff2d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7C1D2-FAF0-4834-8C81-A0FD29DB7DFF}">
  <ds:schemaRefs>
    <ds:schemaRef ds:uri="http://purl.org/dc/dcmitype/"/>
    <ds:schemaRef ds:uri="http://purl.org/dc/terms/"/>
    <ds:schemaRef ds:uri="http://schemas.microsoft.com/office/2006/documentManagement/types"/>
    <ds:schemaRef ds:uri="http://purl.org/dc/elements/1.1/"/>
    <ds:schemaRef ds:uri="022db00a-7010-4ca4-96e8-8742c85ff2da"/>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EAB96D6-6916-4010-9484-C61D8A901993}">
  <ds:schemaRefs>
    <ds:schemaRef ds:uri="http://schemas.microsoft.com/sharepoint/v3/contenttype/forms"/>
  </ds:schemaRefs>
</ds:datastoreItem>
</file>

<file path=customXml/itemProps3.xml><?xml version="1.0" encoding="utf-8"?>
<ds:datastoreItem xmlns:ds="http://schemas.openxmlformats.org/officeDocument/2006/customXml" ds:itemID="{B2939D71-3313-4977-8631-AE3EACC651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db00a-7010-4ca4-96e8-8742c85ff2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Summary Page</vt:lpstr>
      <vt:lpstr>Sidas Order Form</vt:lpstr>
      <vt:lpstr>Kit Deform-Tools-Accy-Grinder</vt:lpstr>
      <vt:lpstr>Sidas Socks</vt:lpstr>
      <vt:lpstr>Sidas Race</vt:lpstr>
      <vt:lpstr>Thermic </vt:lpstr>
      <vt:lpstr>Thermic Mktg</vt:lpstr>
      <vt:lpstr>Terms - Conditions - Discounts</vt:lpstr>
      <vt:lpstr>'Sidas Order Form'!Print_Area</vt:lpstr>
      <vt:lpstr>'Sidas Race'!Print_Area</vt:lpstr>
      <vt:lpstr>'Sidas Socks'!Print_Area</vt:lpstr>
      <vt:lpstr>'Terms - Conditions - Discounts'!Print_Area</vt:lpstr>
      <vt:lpstr>'Thermic '!Print_Area</vt:lpstr>
      <vt:lpstr>'Thermic Mktg'!Print_Area</vt:lpstr>
      <vt:lpstr>'Kit Deform-Tools-Accy-Grinder'!Print_Titles</vt:lpstr>
      <vt:lpstr>'Sidas Order Form'!Print_Titles</vt:lpstr>
      <vt:lpstr>'Sidas Race'!Print_Titles</vt:lpstr>
      <vt:lpstr>'Sidas Socks'!Print_Titles</vt:lpstr>
      <vt:lpstr>'Thermic '!Print_Titles</vt:lpstr>
      <vt:lpstr>'Thermic Mktg'!Print_Titles</vt:lpstr>
    </vt:vector>
  </TitlesOfParts>
  <Manager/>
  <Company>TSG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Jay TAYLOR</dc:creator>
  <cp:keywords/>
  <dc:description/>
  <cp:lastModifiedBy>Jackie Oleksyn</cp:lastModifiedBy>
  <cp:revision/>
  <cp:lastPrinted>2020-01-02T23:09:20Z</cp:lastPrinted>
  <dcterms:created xsi:type="dcterms:W3CDTF">2005-11-01T23:19:11Z</dcterms:created>
  <dcterms:modified xsi:type="dcterms:W3CDTF">2020-01-06T16:08:01Z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osition">
    <vt:lpwstr>kim@thesozegroup.com</vt:lpwstr>
  </property>
  <property fmtid="{D5CDD505-2E9C-101B-9397-08002B2CF9AE}" pid="3" name="ContentTypeId">
    <vt:lpwstr>0x0101000227770BE2BC54428B5FC5C0E23FC75F</vt:lpwstr>
  </property>
</Properties>
</file>