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6F294CF0-01E0-4D80-9811-AB35BD1F7668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'HOTBUY!'!$A$23:$O$123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6" i="1" l="1"/>
  <c r="N116" i="1"/>
  <c r="M115" i="1"/>
  <c r="M114" i="1"/>
  <c r="M113" i="1"/>
  <c r="M112" i="1"/>
  <c r="N112" i="1"/>
  <c r="M111" i="1"/>
  <c r="M110" i="1"/>
  <c r="M109" i="1"/>
  <c r="N109" i="1"/>
  <c r="M108" i="1"/>
  <c r="N108" i="1"/>
  <c r="M107" i="1"/>
  <c r="M106" i="1"/>
  <c r="M105" i="1"/>
  <c r="N105" i="1"/>
  <c r="M104" i="1"/>
  <c r="N104" i="1"/>
  <c r="M103" i="1"/>
  <c r="M102" i="1"/>
  <c r="M101" i="1"/>
  <c r="N101" i="1"/>
  <c r="M100" i="1"/>
  <c r="N100" i="1"/>
  <c r="M99" i="1"/>
  <c r="M98" i="1"/>
  <c r="M97" i="1"/>
  <c r="N97" i="1"/>
  <c r="M96" i="1"/>
  <c r="N96" i="1"/>
  <c r="M95" i="1"/>
  <c r="M94" i="1"/>
  <c r="M93" i="1"/>
  <c r="N93" i="1"/>
  <c r="M92" i="1"/>
  <c r="N92" i="1"/>
  <c r="M91" i="1"/>
  <c r="M90" i="1"/>
  <c r="M89" i="1"/>
  <c r="N89" i="1"/>
  <c r="M88" i="1"/>
  <c r="N88" i="1"/>
  <c r="M87" i="1"/>
  <c r="M86" i="1"/>
  <c r="M85" i="1"/>
  <c r="M84" i="1"/>
  <c r="N84" i="1"/>
  <c r="M83" i="1"/>
  <c r="M82" i="1"/>
  <c r="M81" i="1"/>
  <c r="N81" i="1"/>
  <c r="M80" i="1"/>
  <c r="N80" i="1"/>
  <c r="M79" i="1"/>
  <c r="M78" i="1"/>
  <c r="M77" i="1"/>
  <c r="N77" i="1"/>
  <c r="M76" i="1"/>
  <c r="N76" i="1"/>
  <c r="M75" i="1"/>
  <c r="M74" i="1"/>
  <c r="M73" i="1"/>
  <c r="N73" i="1"/>
  <c r="M72" i="1"/>
  <c r="N72" i="1"/>
  <c r="M71" i="1"/>
  <c r="M70" i="1"/>
  <c r="M69" i="1"/>
  <c r="N69" i="1"/>
  <c r="M68" i="1"/>
  <c r="N68" i="1"/>
  <c r="M67" i="1"/>
  <c r="M66" i="1"/>
  <c r="M65" i="1"/>
  <c r="N65" i="1"/>
  <c r="M64" i="1"/>
  <c r="N64" i="1"/>
  <c r="M63" i="1"/>
  <c r="M62" i="1"/>
  <c r="M61" i="1"/>
  <c r="N61" i="1"/>
  <c r="M60" i="1"/>
  <c r="N60" i="1"/>
  <c r="M59" i="1"/>
  <c r="M58" i="1"/>
  <c r="M57" i="1"/>
  <c r="N57" i="1"/>
  <c r="M56" i="1"/>
  <c r="N56" i="1"/>
  <c r="M55" i="1"/>
  <c r="M54" i="1"/>
  <c r="M53" i="1"/>
  <c r="M52" i="1"/>
  <c r="N52" i="1"/>
  <c r="M51" i="1"/>
  <c r="M50" i="1"/>
  <c r="M49" i="1"/>
  <c r="N49" i="1"/>
  <c r="M48" i="1"/>
  <c r="N48" i="1"/>
  <c r="M47" i="1"/>
  <c r="M46" i="1"/>
  <c r="M45" i="1"/>
  <c r="N45" i="1"/>
  <c r="M44" i="1"/>
  <c r="N44" i="1"/>
  <c r="M43" i="1"/>
  <c r="M42" i="1"/>
  <c r="M41" i="1"/>
  <c r="N41" i="1"/>
  <c r="M40" i="1"/>
  <c r="N40" i="1"/>
  <c r="M39" i="1"/>
  <c r="M38" i="1"/>
  <c r="M37" i="1"/>
  <c r="N37" i="1"/>
  <c r="M36" i="1"/>
  <c r="N36" i="1"/>
  <c r="M35" i="1"/>
  <c r="M34" i="1"/>
  <c r="M33" i="1"/>
  <c r="N33" i="1"/>
  <c r="M32" i="1"/>
  <c r="N32" i="1"/>
  <c r="M31" i="1"/>
  <c r="M30" i="1"/>
  <c r="M29" i="1"/>
  <c r="N29" i="1"/>
  <c r="M28" i="1"/>
  <c r="N28" i="1"/>
  <c r="M27" i="1"/>
  <c r="M26" i="1"/>
  <c r="M25" i="1"/>
  <c r="N25" i="1"/>
  <c r="M24" i="1"/>
  <c r="N24" i="1"/>
  <c r="O24" i="1"/>
  <c r="O25" i="1"/>
  <c r="N26" i="1"/>
  <c r="O26" i="1"/>
  <c r="N27" i="1"/>
  <c r="O27" i="1"/>
  <c r="O28" i="1"/>
  <c r="O29" i="1"/>
  <c r="N30" i="1"/>
  <c r="O30" i="1"/>
  <c r="N31" i="1"/>
  <c r="O31" i="1"/>
  <c r="O32" i="1"/>
  <c r="O33" i="1"/>
  <c r="N34" i="1"/>
  <c r="O34" i="1"/>
  <c r="N35" i="1"/>
  <c r="O35" i="1"/>
  <c r="O36" i="1"/>
  <c r="O37" i="1"/>
  <c r="N38" i="1"/>
  <c r="O38" i="1"/>
  <c r="N39" i="1"/>
  <c r="O39" i="1"/>
  <c r="O40" i="1"/>
  <c r="O41" i="1"/>
  <c r="N42" i="1"/>
  <c r="O42" i="1"/>
  <c r="N43" i="1"/>
  <c r="O43" i="1"/>
  <c r="O44" i="1"/>
  <c r="O45" i="1"/>
  <c r="N46" i="1"/>
  <c r="O46" i="1"/>
  <c r="N47" i="1"/>
  <c r="O47" i="1"/>
  <c r="O48" i="1"/>
  <c r="O49" i="1"/>
  <c r="N50" i="1"/>
  <c r="O50" i="1"/>
  <c r="N51" i="1"/>
  <c r="O51" i="1"/>
  <c r="O52" i="1"/>
  <c r="N53" i="1"/>
  <c r="O53" i="1"/>
  <c r="N54" i="1"/>
  <c r="O54" i="1"/>
  <c r="N55" i="1"/>
  <c r="O55" i="1"/>
  <c r="O56" i="1"/>
  <c r="O57" i="1"/>
  <c r="N58" i="1"/>
  <c r="O58" i="1"/>
  <c r="N59" i="1"/>
  <c r="O59" i="1"/>
  <c r="O60" i="1"/>
  <c r="O61" i="1"/>
  <c r="N62" i="1"/>
  <c r="O62" i="1"/>
  <c r="N63" i="1"/>
  <c r="O63" i="1"/>
  <c r="O64" i="1"/>
  <c r="O65" i="1"/>
  <c r="N66" i="1"/>
  <c r="O66" i="1"/>
  <c r="N67" i="1"/>
  <c r="O67" i="1"/>
  <c r="O68" i="1"/>
  <c r="O69" i="1"/>
  <c r="N70" i="1"/>
  <c r="O70" i="1"/>
  <c r="N71" i="1"/>
  <c r="O71" i="1"/>
  <c r="O72" i="1"/>
  <c r="O73" i="1"/>
  <c r="N74" i="1"/>
  <c r="O74" i="1"/>
  <c r="N75" i="1"/>
  <c r="O75" i="1"/>
  <c r="O76" i="1"/>
  <c r="O77" i="1"/>
  <c r="N78" i="1"/>
  <c r="O78" i="1"/>
  <c r="N79" i="1"/>
  <c r="O79" i="1"/>
  <c r="O80" i="1"/>
  <c r="O81" i="1"/>
  <c r="N82" i="1"/>
  <c r="O82" i="1"/>
  <c r="N83" i="1"/>
  <c r="O83" i="1"/>
  <c r="O84" i="1"/>
  <c r="N85" i="1"/>
  <c r="O85" i="1"/>
  <c r="N86" i="1"/>
  <c r="O86" i="1"/>
  <c r="N87" i="1"/>
  <c r="O87" i="1"/>
  <c r="O88" i="1"/>
  <c r="O89" i="1"/>
  <c r="N90" i="1"/>
  <c r="O90" i="1"/>
  <c r="N91" i="1"/>
  <c r="O91" i="1"/>
  <c r="O92" i="1"/>
  <c r="O93" i="1"/>
  <c r="N94" i="1"/>
  <c r="O94" i="1"/>
  <c r="N95" i="1"/>
  <c r="O95" i="1"/>
  <c r="O96" i="1"/>
  <c r="O97" i="1"/>
  <c r="N98" i="1"/>
  <c r="O98" i="1"/>
  <c r="N99" i="1"/>
  <c r="O99" i="1"/>
  <c r="O100" i="1"/>
  <c r="O101" i="1"/>
  <c r="N102" i="1"/>
  <c r="O102" i="1"/>
  <c r="N103" i="1"/>
  <c r="O103" i="1"/>
  <c r="O104" i="1"/>
  <c r="O105" i="1"/>
  <c r="N106" i="1"/>
  <c r="O106" i="1"/>
  <c r="N107" i="1"/>
  <c r="O107" i="1"/>
  <c r="O108" i="1"/>
  <c r="O109" i="1"/>
  <c r="N110" i="1"/>
  <c r="O110" i="1"/>
  <c r="N111" i="1"/>
  <c r="O111" i="1"/>
  <c r="O112" i="1"/>
  <c r="N113" i="1"/>
  <c r="O113" i="1"/>
  <c r="N114" i="1"/>
  <c r="O114" i="1"/>
  <c r="N115" i="1"/>
  <c r="O115" i="1"/>
  <c r="O116" i="1"/>
  <c r="O117" i="1"/>
  <c r="O118" i="1"/>
  <c r="O119" i="1"/>
  <c r="O120" i="1"/>
  <c r="O121" i="1"/>
  <c r="O122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O123" i="1"/>
  <c r="I13" i="1"/>
  <c r="N123" i="1"/>
  <c r="I12" i="1"/>
  <c r="I14" i="1"/>
  <c r="I123" i="1"/>
  <c r="I11" i="1"/>
</calcChain>
</file>

<file path=xl/sharedStrings.xml><?xml version="1.0" encoding="utf-8"?>
<sst xmlns="http://schemas.openxmlformats.org/spreadsheetml/2006/main" count="608" uniqueCount="161">
  <si>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</si>
  <si>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</si>
  <si>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</si>
  <si>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</si>
  <si>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</si>
  <si>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</si>
  <si>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</si>
  <si>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</si>
  <si>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</si>
  <si>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</si>
  <si>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</si>
  <si>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</si>
  <si>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</si>
  <si>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</si>
  <si>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</si>
  <si>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</si>
  <si>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</si>
  <si>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</si>
  <si>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</si>
  <si>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</si>
  <si>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</si>
  <si>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</si>
  <si>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</si>
  <si>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</si>
  <si>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</si>
  <si>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</si>
  <si>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</si>
  <si>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</si>
  <si>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</si>
  <si>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</si>
  <si>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</si>
  <si>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</si>
  <si>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</si>
  <si>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</si>
  <si>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</si>
  <si>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</si>
  <si>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</si>
  <si>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</si>
  <si>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</si>
  <si>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</si>
  <si>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</si>
  <si>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</si>
  <si>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</si>
  <si>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</si>
  <si>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</si>
  <si>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</si>
  <si>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1/15/21 OR 2/15/21 dating depening on overall volume (HotBuy! and Inline). See Program.</t>
  </si>
  <si>
    <t>1/15/21 OR 2/15/21</t>
  </si>
  <si>
    <t>ICELAND HIGH K</t>
  </si>
  <si>
    <t>4020571</t>
  </si>
  <si>
    <t>4020571-6055280</t>
  </si>
  <si>
    <t>INSULATED WINTER BOOT</t>
  </si>
  <si>
    <t>Kid's</t>
  </si>
  <si>
    <t>black / burly yellow XT</t>
  </si>
  <si>
    <t>4020571-6055290</t>
  </si>
  <si>
    <t>4020571-6055300</t>
  </si>
  <si>
    <t>4020571-6055310</t>
  </si>
  <si>
    <t>4020571-6055320</t>
  </si>
  <si>
    <t>4020571-6055330</t>
  </si>
  <si>
    <t>4020571-6055340</t>
  </si>
  <si>
    <t>4020571-6055350</t>
  </si>
  <si>
    <t>4020571-6055360</t>
  </si>
  <si>
    <t>4020571-6055370</t>
  </si>
  <si>
    <t>4020571-6055380</t>
  </si>
  <si>
    <t>4020571-6055390</t>
  </si>
  <si>
    <t>4020571-6055400</t>
  </si>
  <si>
    <t>POLAR BEAR TEXAPORE HIGH K</t>
  </si>
  <si>
    <t>4036142</t>
  </si>
  <si>
    <t>4036142-1166280</t>
  </si>
  <si>
    <t>blue / black</t>
  </si>
  <si>
    <t>4036142-1166290</t>
  </si>
  <si>
    <t>4036142-1166300</t>
  </si>
  <si>
    <t>4036142-1166310</t>
  </si>
  <si>
    <t>4036142-1166320</t>
  </si>
  <si>
    <t>4036142-1166330</t>
  </si>
  <si>
    <t>4036142-1166340</t>
  </si>
  <si>
    <t>4036142-1166350</t>
  </si>
  <si>
    <t>4036142-1166360</t>
  </si>
  <si>
    <t>4036142-1166370</t>
  </si>
  <si>
    <t>4036142-1166380</t>
  </si>
  <si>
    <t>4036142-1166390</t>
  </si>
  <si>
    <t>4036142-1166400</t>
  </si>
  <si>
    <t>4036142-6365280</t>
  </si>
  <si>
    <t>phantom / off-white</t>
  </si>
  <si>
    <t>4036142-6365290</t>
  </si>
  <si>
    <t>4036142-6365300</t>
  </si>
  <si>
    <t>4036142-6365310</t>
  </si>
  <si>
    <t>4036142-6365320</t>
  </si>
  <si>
    <t>4036142-6365330</t>
  </si>
  <si>
    <t>4036142-6365340</t>
  </si>
  <si>
    <t>4036142-6365350</t>
  </si>
  <si>
    <t>4036142-6365360</t>
  </si>
  <si>
    <t>4036142-6365370</t>
  </si>
  <si>
    <t>4036142-6365380</t>
  </si>
  <si>
    <t>4036142-6365390</t>
  </si>
  <si>
    <t>4036142-6365400</t>
  </si>
  <si>
    <t>POLAR WOLF TEXAPORE HIGH K</t>
  </si>
  <si>
    <t>4036152</t>
  </si>
  <si>
    <t>4036152-1199280</t>
  </si>
  <si>
    <t>dark blue / grey</t>
  </si>
  <si>
    <t>4036152-1199290</t>
  </si>
  <si>
    <t>4036152-1199300</t>
  </si>
  <si>
    <t>4036152-1199310</t>
  </si>
  <si>
    <t>4036152-1199320</t>
  </si>
  <si>
    <t>4036152-1199330</t>
  </si>
  <si>
    <t>4036152-1199340</t>
  </si>
  <si>
    <t>4036152-1199350</t>
  </si>
  <si>
    <t>4036152-1199360</t>
  </si>
  <si>
    <t>4036152-1199370</t>
  </si>
  <si>
    <t>4036152-1199380</t>
  </si>
  <si>
    <t>4036152-1199390</t>
  </si>
  <si>
    <t>4036152-1199400</t>
  </si>
  <si>
    <t>4036152-6514260</t>
  </si>
  <si>
    <t>pebble grey / off-white</t>
  </si>
  <si>
    <t>4036152-6514270</t>
  </si>
  <si>
    <t>4036152-6514280</t>
  </si>
  <si>
    <t>4036152-6514290</t>
  </si>
  <si>
    <t>4036152-6514300</t>
  </si>
  <si>
    <t>4036152-6514310</t>
  </si>
  <si>
    <t>4036152-6514320</t>
  </si>
  <si>
    <t>4036152-6514330</t>
  </si>
  <si>
    <t>4036152-6514340</t>
  </si>
  <si>
    <t>4036152-6514350</t>
  </si>
  <si>
    <t>4036152-6514360</t>
  </si>
  <si>
    <t>4036152-6514370</t>
  </si>
  <si>
    <t>4036152-6514380</t>
  </si>
  <si>
    <t>4036152-6514390</t>
  </si>
  <si>
    <t>4036152-6514400</t>
  </si>
  <si>
    <t>VOJO TEXAPORE LOW K</t>
  </si>
  <si>
    <t>4042191</t>
  </si>
  <si>
    <t>4042191-1214280</t>
  </si>
  <si>
    <t>WATERPROOF HIKING SHOE</t>
  </si>
  <si>
    <t>dark blue / yellow</t>
  </si>
  <si>
    <t>4042191-1214290</t>
  </si>
  <si>
    <t>4042191-1214300</t>
  </si>
  <si>
    <t>4042191-1214310</t>
  </si>
  <si>
    <t>4042191-1214320</t>
  </si>
  <si>
    <t>4042191-1214330</t>
  </si>
  <si>
    <t>4042191-1214340</t>
  </si>
  <si>
    <t>4042191-1214350</t>
  </si>
  <si>
    <t>4042191-1214360</t>
  </si>
  <si>
    <t>4042191-1214370</t>
  </si>
  <si>
    <t>4042191-1214380</t>
  </si>
  <si>
    <t>4042191-1214390</t>
  </si>
  <si>
    <t>4042191-1214400</t>
  </si>
  <si>
    <t>4042191-2845280</t>
  </si>
  <si>
    <t>purple / coral</t>
  </si>
  <si>
    <t>4042191-2845290</t>
  </si>
  <si>
    <t>4042191-2845300</t>
  </si>
  <si>
    <t>4042191-2845310</t>
  </si>
  <si>
    <t>4042191-2845320</t>
  </si>
  <si>
    <t>4042191-2845330</t>
  </si>
  <si>
    <t>4042191-2845340</t>
  </si>
  <si>
    <t>4042191-2845350</t>
  </si>
  <si>
    <t>4042191-2845360</t>
  </si>
  <si>
    <t>4042191-2845370</t>
  </si>
  <si>
    <t>4042191-2845380</t>
  </si>
  <si>
    <t>4042191-2845390</t>
  </si>
  <si>
    <t>4042191-2845400</t>
  </si>
  <si>
    <t>JACK WOLFSKIN APPAREL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</si>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</sst>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7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right" vertical="top"/>
    </xf>
    <xf numFmtId="0" fontId="8" fillId="0" borderId="0" xfId="0" applyFont="1"/>
    <xf numFmtId="0" fontId="10" fillId="7" borderId="15" xfId="0" applyFont="1" applyFill="1" applyBorder="1" applyAlignment="1"/>
    <xf numFmtId="0" fontId="10" fillId="7" borderId="16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8" xfId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right" vertical="top"/>
    </xf>
    <xf numFmtId="9" fontId="6" fillId="0" borderId="21" xfId="2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5" xfId="0" applyNumberFormat="1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4" xfId="0" applyFont="1" applyFill="1" applyBorder="1" applyAlignment="1"/>
    <xf numFmtId="0" fontId="9" fillId="5" borderId="41" xfId="0" applyFont="1" applyFill="1" applyBorder="1" applyAlignment="1"/>
    <xf numFmtId="0" fontId="8" fillId="0" borderId="36" xfId="0" applyFont="1" applyBorder="1" applyAlignment="1">
      <alignment horizontal="right"/>
    </xf>
    <xf numFmtId="0" fontId="13" fillId="0" borderId="36" xfId="0" applyFont="1" applyFill="1" applyBorder="1" applyAlignment="1">
      <alignment horizontal="right"/>
    </xf>
    <xf numFmtId="0" fontId="13" fillId="0" borderId="37" xfId="0" applyFont="1" applyFill="1" applyBorder="1" applyAlignment="1">
      <alignment horizontal="right"/>
    </xf>
    <xf numFmtId="0" fontId="9" fillId="5" borderId="42" xfId="0" applyFont="1" applyFill="1" applyBorder="1" applyAlignment="1"/>
    <xf numFmtId="0" fontId="13" fillId="6" borderId="23" xfId="0" applyFont="1" applyFill="1" applyBorder="1" applyAlignment="1"/>
    <xf numFmtId="0" fontId="13" fillId="6" borderId="3" xfId="0" applyFont="1" applyFill="1" applyBorder="1" applyAlignment="1"/>
    <xf numFmtId="44" fontId="5" fillId="2" borderId="43" xfId="1" applyFont="1" applyFill="1" applyBorder="1" applyAlignment="1">
      <alignment horizontal="center" vertical="center" wrapText="1"/>
    </xf>
    <xf numFmtId="44" fontId="5" fillId="2" borderId="30" xfId="1" applyFont="1" applyFill="1" applyBorder="1" applyAlignment="1">
      <alignment horizontal="center" vertical="center" wrapText="1"/>
    </xf>
    <xf numFmtId="9" fontId="5" fillId="2" borderId="30" xfId="2" applyFont="1" applyFill="1" applyBorder="1" applyAlignment="1">
      <alignment horizontal="center" vertical="center" wrapText="1"/>
    </xf>
    <xf numFmtId="44" fontId="5" fillId="2" borderId="44" xfId="1" applyFont="1" applyFill="1" applyBorder="1" applyAlignment="1">
      <alignment horizontal="center" vertical="center" wrapText="1"/>
    </xf>
    <xf numFmtId="44" fontId="5" fillId="2" borderId="12" xfId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1" fontId="17" fillId="0" borderId="6" xfId="0" applyNumberFormat="1" applyFont="1" applyBorder="1" applyAlignment="1">
      <alignment horizontal="left" vertical="center"/>
    </xf>
    <xf numFmtId="0" fontId="8" fillId="8" borderId="40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39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3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125"/>
  <sheetViews>
    <sheetView tabSelected="1" zoomScale="70" zoomScaleNormal="70" workbookViewId="0">
      <selection activeCell="G12" sqref="G12"/>
    </sheetView>
  </sheetViews>
  <sheetFormatPr defaultColWidth="8.83203125" defaultRowHeight="12" x14ac:dyDescent="0.2"/>
  <cols>
    <col min="1" max="1" width="38.33203125" style="1" bestFit="1" customWidth="1"/>
    <col min="2" max="2" width="21.33203125" style="1" bestFit="1" customWidth="1"/>
    <col min="3" max="3" width="18.6640625" style="1" customWidth="1"/>
    <col min="4" max="4" width="17.33203125" style="1" bestFit="1" customWidth="1"/>
    <col min="5" max="5" width="33.33203125" style="1" bestFit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2" customFormat="1" ht="18" customHeight="1" thickBot="1" x14ac:dyDescent="0.3">
      <c r="A1" s="26" t="s">
        <v>15</v>
      </c>
      <c r="B1" s="125" t="s">
        <v>159</v>
      </c>
      <c r="C1" s="126"/>
      <c r="D1" s="127"/>
      <c r="E1" s="27"/>
      <c r="F1" s="72"/>
      <c r="G1" s="79" t="s">
        <v>13</v>
      </c>
      <c r="H1" s="75"/>
      <c r="I1" s="74" t="s">
        <v>14</v>
      </c>
      <c r="J1" s="28"/>
      <c r="K1" s="29"/>
      <c r="L1" s="30"/>
      <c r="M1" s="30"/>
      <c r="N1" s="30"/>
      <c r="O1" s="30"/>
      <c r="P1" s="31"/>
    </row>
    <row r="2" spans="1:16" s="32" customFormat="1" ht="18" customHeight="1" thickBot="1" x14ac:dyDescent="0.3">
      <c r="A2" s="33" t="s">
        <v>19</v>
      </c>
      <c r="B2" s="113"/>
      <c r="C2" s="114"/>
      <c r="D2" s="115"/>
      <c r="E2" s="34"/>
      <c r="F2" s="73"/>
      <c r="G2" s="80" t="s">
        <v>25</v>
      </c>
      <c r="H2" s="76" t="s">
        <v>29</v>
      </c>
      <c r="I2" s="128"/>
      <c r="J2" s="129"/>
      <c r="K2" s="130"/>
      <c r="L2" s="35"/>
      <c r="M2" s="35"/>
      <c r="N2" s="36"/>
      <c r="O2" s="36"/>
      <c r="P2" s="37"/>
    </row>
    <row r="3" spans="1:16" s="32" customFormat="1" ht="18" customHeight="1" thickBot="1" x14ac:dyDescent="0.3">
      <c r="A3" s="33" t="s">
        <v>39</v>
      </c>
      <c r="B3" s="113"/>
      <c r="C3" s="114"/>
      <c r="D3" s="115"/>
      <c r="E3" s="38"/>
      <c r="F3" s="73"/>
      <c r="G3" s="80" t="s">
        <v>16</v>
      </c>
      <c r="H3" s="77" t="s">
        <v>26</v>
      </c>
      <c r="I3" s="128"/>
      <c r="J3" s="129"/>
      <c r="K3" s="130"/>
      <c r="L3" s="39"/>
      <c r="M3" s="39"/>
      <c r="N3" s="36"/>
      <c r="O3" s="36"/>
    </row>
    <row r="4" spans="1:16" s="32" customFormat="1" ht="18" customHeight="1" thickBot="1" x14ac:dyDescent="0.3">
      <c r="A4" s="40" t="s">
        <v>20</v>
      </c>
      <c r="B4" s="131" t="s">
        <v>47</v>
      </c>
      <c r="C4" s="132"/>
      <c r="D4" s="133"/>
      <c r="E4" s="38"/>
      <c r="F4" s="73"/>
      <c r="G4" s="80" t="s">
        <v>17</v>
      </c>
      <c r="H4" s="77" t="s">
        <v>27</v>
      </c>
      <c r="I4" s="128"/>
      <c r="J4" s="129"/>
      <c r="K4" s="130"/>
      <c r="L4" s="39"/>
      <c r="M4" s="39"/>
      <c r="N4" s="41"/>
      <c r="O4" s="41"/>
    </row>
    <row r="5" spans="1:16" s="32" customFormat="1" ht="18" customHeight="1" thickBot="1" x14ac:dyDescent="0.3">
      <c r="A5" s="33" t="s">
        <v>21</v>
      </c>
      <c r="B5" s="110" t="s">
        <v>38</v>
      </c>
      <c r="C5" s="111"/>
      <c r="D5" s="112"/>
      <c r="E5" s="38"/>
      <c r="F5" s="73"/>
      <c r="G5" s="81" t="s">
        <v>18</v>
      </c>
      <c r="H5" s="78" t="s">
        <v>28</v>
      </c>
      <c r="I5" s="89"/>
      <c r="J5" s="90"/>
      <c r="K5" s="91"/>
      <c r="L5" s="39"/>
      <c r="M5" s="39"/>
      <c r="N5" s="39"/>
      <c r="O5" s="39"/>
    </row>
    <row r="6" spans="1:16" s="32" customFormat="1" ht="18" customHeight="1" thickBot="1" x14ac:dyDescent="0.3">
      <c r="A6" s="33" t="s">
        <v>22</v>
      </c>
      <c r="B6" s="107"/>
      <c r="C6" s="108"/>
      <c r="D6" s="109"/>
      <c r="E6" s="42"/>
      <c r="F6" s="35"/>
      <c r="G6" s="43"/>
      <c r="H6" s="43"/>
      <c r="I6" s="42"/>
      <c r="J6" s="39"/>
      <c r="K6" s="39"/>
      <c r="L6" s="39"/>
      <c r="M6" s="39"/>
      <c r="N6" s="36"/>
    </row>
    <row r="7" spans="1:16" s="11" customFormat="1" ht="18" customHeight="1" thickBot="1" x14ac:dyDescent="0.3">
      <c r="A7" s="33" t="s">
        <v>23</v>
      </c>
      <c r="B7" s="107"/>
      <c r="C7" s="108"/>
      <c r="D7" s="109"/>
      <c r="E7" s="44"/>
      <c r="F7" s="42"/>
      <c r="G7" s="134" t="s">
        <v>160</v>
      </c>
      <c r="H7" s="135"/>
      <c r="I7" s="135"/>
      <c r="J7" s="135"/>
      <c r="K7" s="136"/>
      <c r="L7" s="44"/>
    </row>
    <row r="8" spans="1:16" s="11" customFormat="1" ht="18" customHeight="1" thickBot="1" x14ac:dyDescent="0.3">
      <c r="A8" s="33" t="s">
        <v>24</v>
      </c>
      <c r="B8" s="113"/>
      <c r="C8" s="114"/>
      <c r="D8" s="115"/>
      <c r="E8" s="44"/>
      <c r="F8" s="42"/>
      <c r="G8" s="45"/>
      <c r="H8" s="45"/>
      <c r="I8" s="44"/>
      <c r="J8" s="44"/>
      <c r="K8" s="44"/>
      <c r="L8" s="44"/>
    </row>
    <row r="9" spans="1:16" s="11" customFormat="1" ht="16.5" thickBot="1" x14ac:dyDescent="0.3">
      <c r="A9" s="46"/>
      <c r="B9" s="103"/>
      <c r="C9" s="103"/>
      <c r="D9" s="103"/>
      <c r="E9" s="44"/>
      <c r="F9" s="44"/>
      <c r="G9" s="44"/>
      <c r="H9" s="45"/>
      <c r="I9" s="44"/>
      <c r="J9" s="47"/>
      <c r="K9" s="47"/>
      <c r="L9" s="48"/>
      <c r="M9" s="49"/>
    </row>
    <row r="10" spans="1:16" s="11" customFormat="1" ht="16.5" thickBot="1" x14ac:dyDescent="0.3">
      <c r="A10" s="122" t="s">
        <v>30</v>
      </c>
      <c r="B10" s="123"/>
      <c r="C10" s="123"/>
      <c r="D10" s="123"/>
      <c r="E10" s="123"/>
      <c r="F10" s="124"/>
      <c r="G10" s="44"/>
      <c r="H10" s="50" t="s">
        <v>40</v>
      </c>
      <c r="I10" s="51"/>
      <c r="J10" s="47"/>
      <c r="K10" s="47"/>
      <c r="L10" s="47"/>
      <c r="M10" s="52"/>
      <c r="N10" s="49"/>
    </row>
    <row r="11" spans="1:16" s="11" customFormat="1" ht="15.75" x14ac:dyDescent="0.25">
      <c r="A11" s="116"/>
      <c r="B11" s="117"/>
      <c r="C11" s="117"/>
      <c r="D11" s="117"/>
      <c r="E11" s="117"/>
      <c r="F11" s="118"/>
      <c r="H11" s="53" t="s">
        <v>36</v>
      </c>
      <c r="I11" s="54">
        <f>(I123)</f>
        <v>0</v>
      </c>
      <c r="J11" s="49"/>
      <c r="K11" s="49"/>
      <c r="L11" s="49"/>
      <c r="M11" s="52"/>
      <c r="N11" s="49"/>
    </row>
    <row r="12" spans="1:16" s="11" customFormat="1" ht="15.75" x14ac:dyDescent="0.25">
      <c r="A12" s="119"/>
      <c r="B12" s="120"/>
      <c r="C12" s="120"/>
      <c r="D12" s="120"/>
      <c r="E12" s="120"/>
      <c r="F12" s="121"/>
      <c r="H12" s="55" t="s">
        <v>37</v>
      </c>
      <c r="I12" s="56">
        <f>SUM(N123)</f>
        <v>0</v>
      </c>
      <c r="J12" s="49"/>
      <c r="K12" s="49"/>
      <c r="L12" s="49"/>
      <c r="M12" s="52"/>
      <c r="N12" s="49"/>
    </row>
    <row r="13" spans="1:16" s="11" customFormat="1" ht="15.75" x14ac:dyDescent="0.25">
      <c r="A13" s="119"/>
      <c r="B13" s="120"/>
      <c r="C13" s="120"/>
      <c r="D13" s="120"/>
      <c r="E13" s="120"/>
      <c r="F13" s="121"/>
      <c r="H13" s="55" t="s">
        <v>44</v>
      </c>
      <c r="I13" s="56">
        <f>SUM(O123)</f>
        <v>0</v>
      </c>
      <c r="J13" s="49"/>
      <c r="K13" s="49"/>
      <c r="L13" s="49"/>
      <c r="M13" s="52"/>
      <c r="N13" s="49"/>
    </row>
    <row r="14" spans="1:16" s="11" customFormat="1" ht="16.5" thickBot="1" x14ac:dyDescent="0.3">
      <c r="A14" s="119"/>
      <c r="B14" s="120"/>
      <c r="C14" s="120"/>
      <c r="D14" s="120"/>
      <c r="E14" s="120"/>
      <c r="F14" s="121"/>
      <c r="H14" s="57" t="s">
        <v>45</v>
      </c>
      <c r="I14" s="58" t="e">
        <f>SUM(I13-I12)/I13</f>
        <v>#DIV/0!</v>
      </c>
      <c r="J14" s="49"/>
      <c r="K14" s="49"/>
      <c r="L14" s="49"/>
      <c r="M14" s="52"/>
      <c r="N14" s="49"/>
    </row>
    <row r="15" spans="1:16" s="11" customFormat="1" ht="16.5" thickBot="1" x14ac:dyDescent="0.3">
      <c r="A15" s="104"/>
      <c r="B15" s="105"/>
      <c r="C15" s="105"/>
      <c r="D15" s="105"/>
      <c r="E15" s="105"/>
      <c r="F15" s="106"/>
      <c r="J15" s="49"/>
      <c r="K15" s="49"/>
      <c r="L15" s="49"/>
      <c r="M15" s="52"/>
      <c r="N15" s="49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3" customFormat="1" ht="32.25" thickBot="1" x14ac:dyDescent="0.25">
      <c r="A18" s="59" t="s">
        <v>8</v>
      </c>
      <c r="B18" s="59" t="s">
        <v>9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15" s="63" customFormat="1" ht="20.45" customHeight="1" thickBot="1" x14ac:dyDescent="0.25">
      <c r="A19" s="101" t="s">
        <v>12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1:15" s="4" customFormat="1" ht="39.75" customHeight="1" x14ac:dyDescent="0.2">
      <c r="A20" s="95" t="s">
        <v>46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</row>
    <row r="21" spans="1:15" s="4" customFormat="1" ht="25.5" customHeight="1" thickBot="1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</row>
    <row r="22" spans="1:15" ht="86.25" customHeight="1" thickBot="1" x14ac:dyDescent="0.25">
      <c r="A22" s="92" t="s">
        <v>35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82" t="s">
        <v>31</v>
      </c>
      <c r="J23" s="10" t="s">
        <v>3</v>
      </c>
      <c r="K23" s="83" t="s">
        <v>4</v>
      </c>
      <c r="L23" s="84" t="s">
        <v>7</v>
      </c>
      <c r="M23" s="85" t="s">
        <v>42</v>
      </c>
      <c r="N23" s="82" t="s">
        <v>32</v>
      </c>
      <c r="O23" s="86" t="s">
        <v>41</v>
      </c>
    </row>
    <row r="24" spans="1:15" s="8" customFormat="1" ht="12.75" x14ac:dyDescent="0.2">
      <c r="A24" s="87" t="s">
        <v>48</v>
      </c>
      <c r="B24" s="87" t="s">
        <v>49</v>
      </c>
      <c r="C24" s="87" t="s">
        <v>50</v>
      </c>
      <c r="D24" s="88">
        <v>4060477367699</v>
      </c>
      <c r="E24" s="12" t="s">
        <v>51</v>
      </c>
      <c r="F24" s="15" t="s">
        <v>52</v>
      </c>
      <c r="G24" s="87" t="s">
        <v>53</v>
      </c>
      <c r="H24" s="87">
        <v>28</v>
      </c>
      <c r="I24" s="67"/>
      <c r="J24" s="17">
        <v>79.95</v>
      </c>
      <c r="K24" s="17">
        <v>40</v>
      </c>
      <c r="L24" s="18">
        <v>0.15</v>
      </c>
      <c r="M24" s="17">
        <f t="shared" ref="M24:M55" si="0">SUM(K24*0.85)</f>
        <v>34</v>
      </c>
      <c r="N24" s="65">
        <f t="shared" ref="N24:N46" si="1">SUM(I24*M24)</f>
        <v>0</v>
      </c>
      <c r="O24" s="64">
        <f t="shared" ref="O24:O46" si="2">SUM(I24*J24)</f>
        <v>0</v>
      </c>
    </row>
    <row r="25" spans="1:15" s="8" customFormat="1" ht="12.75" x14ac:dyDescent="0.2">
      <c r="A25" s="87" t="s">
        <v>48</v>
      </c>
      <c r="B25" s="87" t="s">
        <v>49</v>
      </c>
      <c r="C25" s="87" t="s">
        <v>54</v>
      </c>
      <c r="D25" s="88">
        <v>4060477367705</v>
      </c>
      <c r="E25" s="12" t="s">
        <v>51</v>
      </c>
      <c r="F25" s="15" t="s">
        <v>52</v>
      </c>
      <c r="G25" s="87" t="s">
        <v>53</v>
      </c>
      <c r="H25" s="87">
        <v>29</v>
      </c>
      <c r="I25" s="67"/>
      <c r="J25" s="17">
        <v>79.95</v>
      </c>
      <c r="K25" s="17">
        <v>40</v>
      </c>
      <c r="L25" s="18">
        <v>0.15</v>
      </c>
      <c r="M25" s="17">
        <f t="shared" si="0"/>
        <v>34</v>
      </c>
      <c r="N25" s="65">
        <f t="shared" si="1"/>
        <v>0</v>
      </c>
      <c r="O25" s="64">
        <f t="shared" si="2"/>
        <v>0</v>
      </c>
    </row>
    <row r="26" spans="1:15" s="8" customFormat="1" ht="12.75" x14ac:dyDescent="0.2">
      <c r="A26" s="87" t="s">
        <v>48</v>
      </c>
      <c r="B26" s="87" t="s">
        <v>49</v>
      </c>
      <c r="C26" s="87" t="s">
        <v>55</v>
      </c>
      <c r="D26" s="88">
        <v>4060477367712</v>
      </c>
      <c r="E26" s="12" t="s">
        <v>51</v>
      </c>
      <c r="F26" s="15" t="s">
        <v>52</v>
      </c>
      <c r="G26" s="87" t="s">
        <v>53</v>
      </c>
      <c r="H26" s="87">
        <v>30</v>
      </c>
      <c r="I26" s="67"/>
      <c r="J26" s="17">
        <v>79.95</v>
      </c>
      <c r="K26" s="17">
        <v>40</v>
      </c>
      <c r="L26" s="18">
        <v>0.15</v>
      </c>
      <c r="M26" s="17">
        <f t="shared" si="0"/>
        <v>34</v>
      </c>
      <c r="N26" s="65">
        <f t="shared" si="1"/>
        <v>0</v>
      </c>
      <c r="O26" s="64">
        <f t="shared" si="2"/>
        <v>0</v>
      </c>
    </row>
    <row r="27" spans="1:15" s="8" customFormat="1" ht="12.75" x14ac:dyDescent="0.2">
      <c r="A27" s="87" t="s">
        <v>48</v>
      </c>
      <c r="B27" s="87" t="s">
        <v>49</v>
      </c>
      <c r="C27" s="87" t="s">
        <v>56</v>
      </c>
      <c r="D27" s="88">
        <v>4060477367729</v>
      </c>
      <c r="E27" s="12" t="s">
        <v>51</v>
      </c>
      <c r="F27" s="15" t="s">
        <v>52</v>
      </c>
      <c r="G27" s="87" t="s">
        <v>53</v>
      </c>
      <c r="H27" s="87">
        <v>31</v>
      </c>
      <c r="I27" s="67"/>
      <c r="J27" s="17">
        <v>79.95</v>
      </c>
      <c r="K27" s="17">
        <v>40</v>
      </c>
      <c r="L27" s="18">
        <v>0.15</v>
      </c>
      <c r="M27" s="17">
        <f t="shared" si="0"/>
        <v>34</v>
      </c>
      <c r="N27" s="65">
        <f t="shared" si="1"/>
        <v>0</v>
      </c>
      <c r="O27" s="64">
        <f t="shared" si="2"/>
        <v>0</v>
      </c>
    </row>
    <row r="28" spans="1:15" s="8" customFormat="1" ht="12.75" x14ac:dyDescent="0.2">
      <c r="A28" s="87" t="s">
        <v>48</v>
      </c>
      <c r="B28" s="87" t="s">
        <v>49</v>
      </c>
      <c r="C28" s="87" t="s">
        <v>57</v>
      </c>
      <c r="D28" s="88">
        <v>4060477367736</v>
      </c>
      <c r="E28" s="12" t="s">
        <v>51</v>
      </c>
      <c r="F28" s="15" t="s">
        <v>52</v>
      </c>
      <c r="G28" s="87" t="s">
        <v>53</v>
      </c>
      <c r="H28" s="87">
        <v>32</v>
      </c>
      <c r="I28" s="67"/>
      <c r="J28" s="17">
        <v>79.95</v>
      </c>
      <c r="K28" s="17">
        <v>40</v>
      </c>
      <c r="L28" s="18">
        <v>0.15</v>
      </c>
      <c r="M28" s="17">
        <f t="shared" si="0"/>
        <v>34</v>
      </c>
      <c r="N28" s="65">
        <f t="shared" si="1"/>
        <v>0</v>
      </c>
      <c r="O28" s="64">
        <f t="shared" si="2"/>
        <v>0</v>
      </c>
    </row>
    <row r="29" spans="1:15" s="8" customFormat="1" ht="12.75" x14ac:dyDescent="0.2">
      <c r="A29" s="87" t="s">
        <v>48</v>
      </c>
      <c r="B29" s="87" t="s">
        <v>49</v>
      </c>
      <c r="C29" s="87" t="s">
        <v>58</v>
      </c>
      <c r="D29" s="88">
        <v>4060477367743</v>
      </c>
      <c r="E29" s="12" t="s">
        <v>51</v>
      </c>
      <c r="F29" s="15" t="s">
        <v>52</v>
      </c>
      <c r="G29" s="87" t="s">
        <v>53</v>
      </c>
      <c r="H29" s="87">
        <v>33</v>
      </c>
      <c r="I29" s="67"/>
      <c r="J29" s="17">
        <v>79.95</v>
      </c>
      <c r="K29" s="17">
        <v>40</v>
      </c>
      <c r="L29" s="18">
        <v>0.15</v>
      </c>
      <c r="M29" s="17">
        <f t="shared" si="0"/>
        <v>34</v>
      </c>
      <c r="N29" s="65">
        <f t="shared" si="1"/>
        <v>0</v>
      </c>
      <c r="O29" s="64">
        <f t="shared" si="2"/>
        <v>0</v>
      </c>
    </row>
    <row r="30" spans="1:15" s="8" customFormat="1" ht="12.75" x14ac:dyDescent="0.2">
      <c r="A30" s="87" t="s">
        <v>48</v>
      </c>
      <c r="B30" s="87" t="s">
        <v>49</v>
      </c>
      <c r="C30" s="87" t="s">
        <v>59</v>
      </c>
      <c r="D30" s="88">
        <v>4060477367750</v>
      </c>
      <c r="E30" s="12" t="s">
        <v>51</v>
      </c>
      <c r="F30" s="15" t="s">
        <v>52</v>
      </c>
      <c r="G30" s="87" t="s">
        <v>53</v>
      </c>
      <c r="H30" s="87">
        <v>34</v>
      </c>
      <c r="I30" s="67"/>
      <c r="J30" s="17">
        <v>79.95</v>
      </c>
      <c r="K30" s="17">
        <v>40</v>
      </c>
      <c r="L30" s="18">
        <v>0.15</v>
      </c>
      <c r="M30" s="17">
        <f t="shared" si="0"/>
        <v>34</v>
      </c>
      <c r="N30" s="65">
        <f t="shared" si="1"/>
        <v>0</v>
      </c>
      <c r="O30" s="64">
        <f t="shared" si="2"/>
        <v>0</v>
      </c>
    </row>
    <row r="31" spans="1:15" s="8" customFormat="1" ht="12.75" x14ac:dyDescent="0.2">
      <c r="A31" s="87" t="s">
        <v>48</v>
      </c>
      <c r="B31" s="87" t="s">
        <v>49</v>
      </c>
      <c r="C31" s="87" t="s">
        <v>60</v>
      </c>
      <c r="D31" s="88">
        <v>4060477367767</v>
      </c>
      <c r="E31" s="12" t="s">
        <v>51</v>
      </c>
      <c r="F31" s="15" t="s">
        <v>52</v>
      </c>
      <c r="G31" s="87" t="s">
        <v>53</v>
      </c>
      <c r="H31" s="87">
        <v>35</v>
      </c>
      <c r="I31" s="67"/>
      <c r="J31" s="17">
        <v>79.95</v>
      </c>
      <c r="K31" s="17">
        <v>40</v>
      </c>
      <c r="L31" s="18">
        <v>0.15</v>
      </c>
      <c r="M31" s="17">
        <f t="shared" si="0"/>
        <v>34</v>
      </c>
      <c r="N31" s="65">
        <f t="shared" si="1"/>
        <v>0</v>
      </c>
      <c r="O31" s="64">
        <f t="shared" si="2"/>
        <v>0</v>
      </c>
    </row>
    <row r="32" spans="1:15" s="8" customFormat="1" ht="12.75" x14ac:dyDescent="0.2">
      <c r="A32" s="87" t="s">
        <v>48</v>
      </c>
      <c r="B32" s="87" t="s">
        <v>49</v>
      </c>
      <c r="C32" s="87" t="s">
        <v>61</v>
      </c>
      <c r="D32" s="88">
        <v>4060477367774</v>
      </c>
      <c r="E32" s="12" t="s">
        <v>51</v>
      </c>
      <c r="F32" s="15" t="s">
        <v>52</v>
      </c>
      <c r="G32" s="87" t="s">
        <v>53</v>
      </c>
      <c r="H32" s="87">
        <v>36</v>
      </c>
      <c r="I32" s="67"/>
      <c r="J32" s="17">
        <v>79.95</v>
      </c>
      <c r="K32" s="17">
        <v>40</v>
      </c>
      <c r="L32" s="18">
        <v>0.15</v>
      </c>
      <c r="M32" s="17">
        <f t="shared" si="0"/>
        <v>34</v>
      </c>
      <c r="N32" s="65">
        <f t="shared" si="1"/>
        <v>0</v>
      </c>
      <c r="O32" s="64">
        <f t="shared" si="2"/>
        <v>0</v>
      </c>
    </row>
    <row r="33" spans="1:15" s="8" customFormat="1" ht="12.75" x14ac:dyDescent="0.2">
      <c r="A33" s="87" t="s">
        <v>48</v>
      </c>
      <c r="B33" s="87" t="s">
        <v>49</v>
      </c>
      <c r="C33" s="87" t="s">
        <v>62</v>
      </c>
      <c r="D33" s="88">
        <v>4060477367781</v>
      </c>
      <c r="E33" s="12" t="s">
        <v>51</v>
      </c>
      <c r="F33" s="15" t="s">
        <v>52</v>
      </c>
      <c r="G33" s="87" t="s">
        <v>53</v>
      </c>
      <c r="H33" s="87">
        <v>37</v>
      </c>
      <c r="I33" s="67"/>
      <c r="J33" s="17">
        <v>79.95</v>
      </c>
      <c r="K33" s="17">
        <v>40</v>
      </c>
      <c r="L33" s="18">
        <v>0.15</v>
      </c>
      <c r="M33" s="17">
        <f t="shared" si="0"/>
        <v>34</v>
      </c>
      <c r="N33" s="65">
        <f t="shared" si="1"/>
        <v>0</v>
      </c>
      <c r="O33" s="64">
        <f t="shared" si="2"/>
        <v>0</v>
      </c>
    </row>
    <row r="34" spans="1:15" s="8" customFormat="1" ht="12.75" x14ac:dyDescent="0.2">
      <c r="A34" s="87" t="s">
        <v>48</v>
      </c>
      <c r="B34" s="87" t="s">
        <v>49</v>
      </c>
      <c r="C34" s="87" t="s">
        <v>63</v>
      </c>
      <c r="D34" s="88">
        <v>4060477367798</v>
      </c>
      <c r="E34" s="12" t="s">
        <v>51</v>
      </c>
      <c r="F34" s="15" t="s">
        <v>52</v>
      </c>
      <c r="G34" s="87" t="s">
        <v>53</v>
      </c>
      <c r="H34" s="87">
        <v>38</v>
      </c>
      <c r="I34" s="67"/>
      <c r="J34" s="17">
        <v>79.95</v>
      </c>
      <c r="K34" s="17">
        <v>40</v>
      </c>
      <c r="L34" s="18">
        <v>0.15</v>
      </c>
      <c r="M34" s="17">
        <f t="shared" si="0"/>
        <v>34</v>
      </c>
      <c r="N34" s="65">
        <f t="shared" si="1"/>
        <v>0</v>
      </c>
      <c r="O34" s="64">
        <f t="shared" si="2"/>
        <v>0</v>
      </c>
    </row>
    <row r="35" spans="1:15" s="8" customFormat="1" ht="12.75" x14ac:dyDescent="0.2">
      <c r="A35" s="87" t="s">
        <v>48</v>
      </c>
      <c r="B35" s="87" t="s">
        <v>49</v>
      </c>
      <c r="C35" s="87" t="s">
        <v>64</v>
      </c>
      <c r="D35" s="88">
        <v>4060477367804</v>
      </c>
      <c r="E35" s="12" t="s">
        <v>51</v>
      </c>
      <c r="F35" s="15" t="s">
        <v>52</v>
      </c>
      <c r="G35" s="87" t="s">
        <v>53</v>
      </c>
      <c r="H35" s="87">
        <v>39</v>
      </c>
      <c r="I35" s="67"/>
      <c r="J35" s="17">
        <v>79.95</v>
      </c>
      <c r="K35" s="17">
        <v>40</v>
      </c>
      <c r="L35" s="18">
        <v>0.15</v>
      </c>
      <c r="M35" s="17">
        <f t="shared" si="0"/>
        <v>34</v>
      </c>
      <c r="N35" s="65">
        <f t="shared" si="1"/>
        <v>0</v>
      </c>
      <c r="O35" s="64">
        <f t="shared" si="2"/>
        <v>0</v>
      </c>
    </row>
    <row r="36" spans="1:15" s="8" customFormat="1" ht="12.75" x14ac:dyDescent="0.2">
      <c r="A36" s="87" t="s">
        <v>48</v>
      </c>
      <c r="B36" s="87" t="s">
        <v>49</v>
      </c>
      <c r="C36" s="87" t="s">
        <v>65</v>
      </c>
      <c r="D36" s="88">
        <v>4060477367811</v>
      </c>
      <c r="E36" s="12" t="s">
        <v>51</v>
      </c>
      <c r="F36" s="15" t="s">
        <v>52</v>
      </c>
      <c r="G36" s="87" t="s">
        <v>53</v>
      </c>
      <c r="H36" s="87">
        <v>40</v>
      </c>
      <c r="I36" s="67"/>
      <c r="J36" s="17">
        <v>79.95</v>
      </c>
      <c r="K36" s="17">
        <v>40</v>
      </c>
      <c r="L36" s="18">
        <v>0.15</v>
      </c>
      <c r="M36" s="17">
        <f t="shared" si="0"/>
        <v>34</v>
      </c>
      <c r="N36" s="65">
        <f t="shared" si="1"/>
        <v>0</v>
      </c>
      <c r="O36" s="64">
        <f t="shared" si="2"/>
        <v>0</v>
      </c>
    </row>
    <row r="37" spans="1:15" s="8" customFormat="1" ht="12.75" x14ac:dyDescent="0.2">
      <c r="A37" s="87" t="s">
        <v>66</v>
      </c>
      <c r="B37" s="87" t="s">
        <v>67</v>
      </c>
      <c r="C37" s="87" t="s">
        <v>68</v>
      </c>
      <c r="D37" s="88">
        <v>4060477694382</v>
      </c>
      <c r="E37" s="12" t="s">
        <v>51</v>
      </c>
      <c r="F37" s="15" t="s">
        <v>52</v>
      </c>
      <c r="G37" s="87" t="s">
        <v>69</v>
      </c>
      <c r="H37" s="87">
        <v>28</v>
      </c>
      <c r="I37" s="67"/>
      <c r="J37" s="17">
        <v>89.95</v>
      </c>
      <c r="K37" s="17">
        <v>45</v>
      </c>
      <c r="L37" s="18">
        <v>0.15</v>
      </c>
      <c r="M37" s="17">
        <f t="shared" si="0"/>
        <v>38.25</v>
      </c>
      <c r="N37" s="65">
        <f t="shared" si="1"/>
        <v>0</v>
      </c>
      <c r="O37" s="64">
        <f t="shared" si="2"/>
        <v>0</v>
      </c>
    </row>
    <row r="38" spans="1:15" s="8" customFormat="1" ht="12.75" x14ac:dyDescent="0.2">
      <c r="A38" s="87" t="s">
        <v>66</v>
      </c>
      <c r="B38" s="87" t="s">
        <v>67</v>
      </c>
      <c r="C38" s="87" t="s">
        <v>70</v>
      </c>
      <c r="D38" s="88">
        <v>4060477694399</v>
      </c>
      <c r="E38" s="12" t="s">
        <v>51</v>
      </c>
      <c r="F38" s="15" t="s">
        <v>52</v>
      </c>
      <c r="G38" s="87" t="s">
        <v>69</v>
      </c>
      <c r="H38" s="87">
        <v>29</v>
      </c>
      <c r="I38" s="67"/>
      <c r="J38" s="17">
        <v>89.95</v>
      </c>
      <c r="K38" s="17">
        <v>45</v>
      </c>
      <c r="L38" s="18">
        <v>0.15</v>
      </c>
      <c r="M38" s="17">
        <f t="shared" si="0"/>
        <v>38.25</v>
      </c>
      <c r="N38" s="65">
        <f t="shared" si="1"/>
        <v>0</v>
      </c>
      <c r="O38" s="64">
        <f t="shared" si="2"/>
        <v>0</v>
      </c>
    </row>
    <row r="39" spans="1:15" s="8" customFormat="1" ht="12.75" x14ac:dyDescent="0.2">
      <c r="A39" s="87" t="s">
        <v>66</v>
      </c>
      <c r="B39" s="87" t="s">
        <v>67</v>
      </c>
      <c r="C39" s="87" t="s">
        <v>71</v>
      </c>
      <c r="D39" s="88">
        <v>4060477694405</v>
      </c>
      <c r="E39" s="12" t="s">
        <v>51</v>
      </c>
      <c r="F39" s="15" t="s">
        <v>52</v>
      </c>
      <c r="G39" s="87" t="s">
        <v>69</v>
      </c>
      <c r="H39" s="87">
        <v>30</v>
      </c>
      <c r="I39" s="67"/>
      <c r="J39" s="17">
        <v>89.95</v>
      </c>
      <c r="K39" s="17">
        <v>45</v>
      </c>
      <c r="L39" s="18">
        <v>0.15</v>
      </c>
      <c r="M39" s="17">
        <f t="shared" si="0"/>
        <v>38.25</v>
      </c>
      <c r="N39" s="65">
        <f t="shared" si="1"/>
        <v>0</v>
      </c>
      <c r="O39" s="64">
        <f t="shared" si="2"/>
        <v>0</v>
      </c>
    </row>
    <row r="40" spans="1:15" s="8" customFormat="1" ht="12.75" x14ac:dyDescent="0.2">
      <c r="A40" s="87" t="s">
        <v>66</v>
      </c>
      <c r="B40" s="87" t="s">
        <v>67</v>
      </c>
      <c r="C40" s="87" t="s">
        <v>72</v>
      </c>
      <c r="D40" s="88">
        <v>4060477694412</v>
      </c>
      <c r="E40" s="12" t="s">
        <v>51</v>
      </c>
      <c r="F40" s="15" t="s">
        <v>52</v>
      </c>
      <c r="G40" s="87" t="s">
        <v>69</v>
      </c>
      <c r="H40" s="87">
        <v>31</v>
      </c>
      <c r="I40" s="68"/>
      <c r="J40" s="17">
        <v>89.95</v>
      </c>
      <c r="K40" s="17">
        <v>45</v>
      </c>
      <c r="L40" s="18">
        <v>0.15</v>
      </c>
      <c r="M40" s="17">
        <f t="shared" si="0"/>
        <v>38.25</v>
      </c>
      <c r="N40" s="65">
        <f t="shared" si="1"/>
        <v>0</v>
      </c>
      <c r="O40" s="64">
        <f t="shared" si="2"/>
        <v>0</v>
      </c>
    </row>
    <row r="41" spans="1:15" s="8" customFormat="1" ht="12.75" x14ac:dyDescent="0.2">
      <c r="A41" s="87" t="s">
        <v>66</v>
      </c>
      <c r="B41" s="87" t="s">
        <v>67</v>
      </c>
      <c r="C41" s="87" t="s">
        <v>73</v>
      </c>
      <c r="D41" s="88">
        <v>4060477694429</v>
      </c>
      <c r="E41" s="12" t="s">
        <v>51</v>
      </c>
      <c r="F41" s="15" t="s">
        <v>52</v>
      </c>
      <c r="G41" s="87" t="s">
        <v>69</v>
      </c>
      <c r="H41" s="87">
        <v>32</v>
      </c>
      <c r="I41" s="69"/>
      <c r="J41" s="17">
        <v>89.95</v>
      </c>
      <c r="K41" s="17">
        <v>45</v>
      </c>
      <c r="L41" s="18">
        <v>0.15</v>
      </c>
      <c r="M41" s="17">
        <f t="shared" si="0"/>
        <v>38.25</v>
      </c>
      <c r="N41" s="65">
        <f t="shared" si="1"/>
        <v>0</v>
      </c>
      <c r="O41" s="64">
        <f t="shared" si="2"/>
        <v>0</v>
      </c>
    </row>
    <row r="42" spans="1:15" s="8" customFormat="1" ht="12.75" x14ac:dyDescent="0.2">
      <c r="A42" s="87" t="s">
        <v>66</v>
      </c>
      <c r="B42" s="87" t="s">
        <v>67</v>
      </c>
      <c r="C42" s="87" t="s">
        <v>74</v>
      </c>
      <c r="D42" s="88">
        <v>4060477694436</v>
      </c>
      <c r="E42" s="12" t="s">
        <v>51</v>
      </c>
      <c r="F42" s="15" t="s">
        <v>52</v>
      </c>
      <c r="G42" s="87" t="s">
        <v>69</v>
      </c>
      <c r="H42" s="87">
        <v>33</v>
      </c>
      <c r="I42" s="69"/>
      <c r="J42" s="17">
        <v>89.95</v>
      </c>
      <c r="K42" s="17">
        <v>45</v>
      </c>
      <c r="L42" s="18">
        <v>0.15</v>
      </c>
      <c r="M42" s="17">
        <f t="shared" si="0"/>
        <v>38.25</v>
      </c>
      <c r="N42" s="65">
        <f t="shared" si="1"/>
        <v>0</v>
      </c>
      <c r="O42" s="64">
        <f t="shared" si="2"/>
        <v>0</v>
      </c>
    </row>
    <row r="43" spans="1:15" s="8" customFormat="1" ht="12.75" x14ac:dyDescent="0.2">
      <c r="A43" s="87" t="s">
        <v>66</v>
      </c>
      <c r="B43" s="87" t="s">
        <v>67</v>
      </c>
      <c r="C43" s="87" t="s">
        <v>75</v>
      </c>
      <c r="D43" s="88">
        <v>4060477694443</v>
      </c>
      <c r="E43" s="12" t="s">
        <v>51</v>
      </c>
      <c r="F43" s="15" t="s">
        <v>52</v>
      </c>
      <c r="G43" s="87" t="s">
        <v>69</v>
      </c>
      <c r="H43" s="87">
        <v>34</v>
      </c>
      <c r="I43" s="69"/>
      <c r="J43" s="17">
        <v>89.95</v>
      </c>
      <c r="K43" s="17">
        <v>45</v>
      </c>
      <c r="L43" s="18">
        <v>0.15</v>
      </c>
      <c r="M43" s="17">
        <f t="shared" si="0"/>
        <v>38.25</v>
      </c>
      <c r="N43" s="65">
        <f t="shared" si="1"/>
        <v>0</v>
      </c>
      <c r="O43" s="64">
        <f t="shared" si="2"/>
        <v>0</v>
      </c>
    </row>
    <row r="44" spans="1:15" s="8" customFormat="1" ht="12.75" x14ac:dyDescent="0.2">
      <c r="A44" s="87" t="s">
        <v>66</v>
      </c>
      <c r="B44" s="87" t="s">
        <v>67</v>
      </c>
      <c r="C44" s="87" t="s">
        <v>76</v>
      </c>
      <c r="D44" s="88">
        <v>4060477694450</v>
      </c>
      <c r="E44" s="12" t="s">
        <v>51</v>
      </c>
      <c r="F44" s="15" t="s">
        <v>52</v>
      </c>
      <c r="G44" s="87" t="s">
        <v>69</v>
      </c>
      <c r="H44" s="87">
        <v>35</v>
      </c>
      <c r="I44" s="69"/>
      <c r="J44" s="17">
        <v>89.95</v>
      </c>
      <c r="K44" s="17">
        <v>45</v>
      </c>
      <c r="L44" s="18">
        <v>0.15</v>
      </c>
      <c r="M44" s="17">
        <f t="shared" si="0"/>
        <v>38.25</v>
      </c>
      <c r="N44" s="65">
        <f t="shared" si="1"/>
        <v>0</v>
      </c>
      <c r="O44" s="64">
        <f t="shared" si="2"/>
        <v>0</v>
      </c>
    </row>
    <row r="45" spans="1:15" s="8" customFormat="1" ht="12.75" x14ac:dyDescent="0.2">
      <c r="A45" s="87" t="s">
        <v>66</v>
      </c>
      <c r="B45" s="87" t="s">
        <v>67</v>
      </c>
      <c r="C45" s="87" t="s">
        <v>77</v>
      </c>
      <c r="D45" s="88">
        <v>4060477694467</v>
      </c>
      <c r="E45" s="12" t="s">
        <v>51</v>
      </c>
      <c r="F45" s="15" t="s">
        <v>52</v>
      </c>
      <c r="G45" s="87" t="s">
        <v>69</v>
      </c>
      <c r="H45" s="87">
        <v>36</v>
      </c>
      <c r="I45" s="69"/>
      <c r="J45" s="17">
        <v>89.95</v>
      </c>
      <c r="K45" s="17">
        <v>45</v>
      </c>
      <c r="L45" s="18">
        <v>0.15</v>
      </c>
      <c r="M45" s="17">
        <f t="shared" si="0"/>
        <v>38.25</v>
      </c>
      <c r="N45" s="65">
        <f t="shared" si="1"/>
        <v>0</v>
      </c>
      <c r="O45" s="64">
        <f t="shared" si="2"/>
        <v>0</v>
      </c>
    </row>
    <row r="46" spans="1:15" s="8" customFormat="1" ht="12.75" x14ac:dyDescent="0.2">
      <c r="A46" s="87" t="s">
        <v>66</v>
      </c>
      <c r="B46" s="87" t="s">
        <v>67</v>
      </c>
      <c r="C46" s="87" t="s">
        <v>78</v>
      </c>
      <c r="D46" s="88">
        <v>4060477694474</v>
      </c>
      <c r="E46" s="12" t="s">
        <v>51</v>
      </c>
      <c r="F46" s="15" t="s">
        <v>52</v>
      </c>
      <c r="G46" s="87" t="s">
        <v>69</v>
      </c>
      <c r="H46" s="87">
        <v>37</v>
      </c>
      <c r="I46" s="69"/>
      <c r="J46" s="17">
        <v>89.95</v>
      </c>
      <c r="K46" s="17">
        <v>45</v>
      </c>
      <c r="L46" s="18">
        <v>0.15</v>
      </c>
      <c r="M46" s="17">
        <f t="shared" si="0"/>
        <v>38.25</v>
      </c>
      <c r="N46" s="65">
        <f t="shared" si="1"/>
        <v>0</v>
      </c>
      <c r="O46" s="64">
        <f t="shared" si="2"/>
        <v>0</v>
      </c>
    </row>
    <row r="47" spans="1:15" s="8" customFormat="1" ht="12.75" x14ac:dyDescent="0.2">
      <c r="A47" s="87" t="s">
        <v>66</v>
      </c>
      <c r="B47" s="87" t="s">
        <v>67</v>
      </c>
      <c r="C47" s="87" t="s">
        <v>79</v>
      </c>
      <c r="D47" s="88">
        <v>4060477694481</v>
      </c>
      <c r="E47" s="12" t="s">
        <v>51</v>
      </c>
      <c r="F47" s="15" t="s">
        <v>52</v>
      </c>
      <c r="G47" s="87" t="s">
        <v>69</v>
      </c>
      <c r="H47" s="87">
        <v>38</v>
      </c>
      <c r="I47" s="69"/>
      <c r="J47" s="17">
        <v>89.95</v>
      </c>
      <c r="K47" s="17">
        <v>45</v>
      </c>
      <c r="L47" s="18">
        <v>0.15</v>
      </c>
      <c r="M47" s="17">
        <f t="shared" si="0"/>
        <v>38.25</v>
      </c>
      <c r="N47" s="65">
        <f t="shared" ref="N47:N110" si="3">SUM(I47*M47)</f>
        <v>0</v>
      </c>
      <c r="O47" s="64">
        <f t="shared" ref="O47:O110" si="4">SUM(I47*J47)</f>
        <v>0</v>
      </c>
    </row>
    <row r="48" spans="1:15" s="8" customFormat="1" ht="12.75" x14ac:dyDescent="0.2">
      <c r="A48" s="87" t="s">
        <v>66</v>
      </c>
      <c r="B48" s="87" t="s">
        <v>67</v>
      </c>
      <c r="C48" s="87" t="s">
        <v>80</v>
      </c>
      <c r="D48" s="88">
        <v>4060477694498</v>
      </c>
      <c r="E48" s="12" t="s">
        <v>51</v>
      </c>
      <c r="F48" s="15" t="s">
        <v>52</v>
      </c>
      <c r="G48" s="87" t="s">
        <v>69</v>
      </c>
      <c r="H48" s="87">
        <v>39</v>
      </c>
      <c r="I48" s="69"/>
      <c r="J48" s="17">
        <v>89.95</v>
      </c>
      <c r="K48" s="17">
        <v>45</v>
      </c>
      <c r="L48" s="18">
        <v>0.15</v>
      </c>
      <c r="M48" s="17">
        <f t="shared" si="0"/>
        <v>38.25</v>
      </c>
      <c r="N48" s="65">
        <f t="shared" si="3"/>
        <v>0</v>
      </c>
      <c r="O48" s="64">
        <f t="shared" si="4"/>
        <v>0</v>
      </c>
    </row>
    <row r="49" spans="1:15" s="8" customFormat="1" ht="12.75" x14ac:dyDescent="0.2">
      <c r="A49" s="87" t="s">
        <v>66</v>
      </c>
      <c r="B49" s="87" t="s">
        <v>67</v>
      </c>
      <c r="C49" s="87" t="s">
        <v>81</v>
      </c>
      <c r="D49" s="88">
        <v>4060477694504</v>
      </c>
      <c r="E49" s="12" t="s">
        <v>51</v>
      </c>
      <c r="F49" s="15" t="s">
        <v>52</v>
      </c>
      <c r="G49" s="87" t="s">
        <v>69</v>
      </c>
      <c r="H49" s="87">
        <v>40</v>
      </c>
      <c r="I49" s="69"/>
      <c r="J49" s="17">
        <v>89.95</v>
      </c>
      <c r="K49" s="17">
        <v>45</v>
      </c>
      <c r="L49" s="18">
        <v>0.15</v>
      </c>
      <c r="M49" s="17">
        <f t="shared" si="0"/>
        <v>38.25</v>
      </c>
      <c r="N49" s="65">
        <f t="shared" si="3"/>
        <v>0</v>
      </c>
      <c r="O49" s="64">
        <f t="shared" si="4"/>
        <v>0</v>
      </c>
    </row>
    <row r="50" spans="1:15" s="8" customFormat="1" ht="12.75" x14ac:dyDescent="0.2">
      <c r="A50" s="87" t="s">
        <v>66</v>
      </c>
      <c r="B50" s="87" t="s">
        <v>67</v>
      </c>
      <c r="C50" s="87" t="s">
        <v>82</v>
      </c>
      <c r="D50" s="88">
        <v>4060477694535</v>
      </c>
      <c r="E50" s="12" t="s">
        <v>51</v>
      </c>
      <c r="F50" s="15" t="s">
        <v>52</v>
      </c>
      <c r="G50" s="87" t="s">
        <v>83</v>
      </c>
      <c r="H50" s="87">
        <v>28</v>
      </c>
      <c r="I50" s="70"/>
      <c r="J50" s="17">
        <v>89.95</v>
      </c>
      <c r="K50" s="17">
        <v>45</v>
      </c>
      <c r="L50" s="18">
        <v>0.15</v>
      </c>
      <c r="M50" s="17">
        <f t="shared" si="0"/>
        <v>38.25</v>
      </c>
      <c r="N50" s="65">
        <f t="shared" si="3"/>
        <v>0</v>
      </c>
      <c r="O50" s="64">
        <f t="shared" si="4"/>
        <v>0</v>
      </c>
    </row>
    <row r="51" spans="1:15" s="8" customFormat="1" ht="12.75" x14ac:dyDescent="0.2">
      <c r="A51" s="87" t="s">
        <v>66</v>
      </c>
      <c r="B51" s="87" t="s">
        <v>67</v>
      </c>
      <c r="C51" s="87" t="s">
        <v>84</v>
      </c>
      <c r="D51" s="88">
        <v>4060477694542</v>
      </c>
      <c r="E51" s="12" t="s">
        <v>51</v>
      </c>
      <c r="F51" s="15" t="s">
        <v>52</v>
      </c>
      <c r="G51" s="87" t="s">
        <v>83</v>
      </c>
      <c r="H51" s="87">
        <v>29</v>
      </c>
      <c r="I51" s="70"/>
      <c r="J51" s="17">
        <v>89.95</v>
      </c>
      <c r="K51" s="17">
        <v>45</v>
      </c>
      <c r="L51" s="18">
        <v>0.15</v>
      </c>
      <c r="M51" s="17">
        <f t="shared" si="0"/>
        <v>38.25</v>
      </c>
      <c r="N51" s="65">
        <f t="shared" si="3"/>
        <v>0</v>
      </c>
      <c r="O51" s="64">
        <f t="shared" si="4"/>
        <v>0</v>
      </c>
    </row>
    <row r="52" spans="1:15" s="8" customFormat="1" ht="12.75" x14ac:dyDescent="0.2">
      <c r="A52" s="87" t="s">
        <v>66</v>
      </c>
      <c r="B52" s="87" t="s">
        <v>67</v>
      </c>
      <c r="C52" s="87" t="s">
        <v>85</v>
      </c>
      <c r="D52" s="88">
        <v>4060477694559</v>
      </c>
      <c r="E52" s="12" t="s">
        <v>51</v>
      </c>
      <c r="F52" s="15" t="s">
        <v>52</v>
      </c>
      <c r="G52" s="87" t="s">
        <v>83</v>
      </c>
      <c r="H52" s="87">
        <v>30</v>
      </c>
      <c r="I52" s="70"/>
      <c r="J52" s="17">
        <v>89.95</v>
      </c>
      <c r="K52" s="17">
        <v>45</v>
      </c>
      <c r="L52" s="18">
        <v>0.15</v>
      </c>
      <c r="M52" s="17">
        <f t="shared" si="0"/>
        <v>38.25</v>
      </c>
      <c r="N52" s="65">
        <f t="shared" si="3"/>
        <v>0</v>
      </c>
      <c r="O52" s="64">
        <f t="shared" si="4"/>
        <v>0</v>
      </c>
    </row>
    <row r="53" spans="1:15" s="8" customFormat="1" ht="12.75" x14ac:dyDescent="0.2">
      <c r="A53" s="87" t="s">
        <v>66</v>
      </c>
      <c r="B53" s="87" t="s">
        <v>67</v>
      </c>
      <c r="C53" s="87" t="s">
        <v>86</v>
      </c>
      <c r="D53" s="88">
        <v>4060477694566</v>
      </c>
      <c r="E53" s="12" t="s">
        <v>51</v>
      </c>
      <c r="F53" s="15" t="s">
        <v>52</v>
      </c>
      <c r="G53" s="87" t="s">
        <v>83</v>
      </c>
      <c r="H53" s="87">
        <v>31</v>
      </c>
      <c r="I53" s="70"/>
      <c r="J53" s="17">
        <v>89.95</v>
      </c>
      <c r="K53" s="17">
        <v>45</v>
      </c>
      <c r="L53" s="18">
        <v>0.15</v>
      </c>
      <c r="M53" s="17">
        <f t="shared" si="0"/>
        <v>38.25</v>
      </c>
      <c r="N53" s="65">
        <f t="shared" si="3"/>
        <v>0</v>
      </c>
      <c r="O53" s="64">
        <f t="shared" si="4"/>
        <v>0</v>
      </c>
    </row>
    <row r="54" spans="1:15" s="8" customFormat="1" ht="12.75" x14ac:dyDescent="0.2">
      <c r="A54" s="87" t="s">
        <v>66</v>
      </c>
      <c r="B54" s="87" t="s">
        <v>67</v>
      </c>
      <c r="C54" s="87" t="s">
        <v>87</v>
      </c>
      <c r="D54" s="88">
        <v>4060477694573</v>
      </c>
      <c r="E54" s="12" t="s">
        <v>51</v>
      </c>
      <c r="F54" s="15" t="s">
        <v>52</v>
      </c>
      <c r="G54" s="87" t="s">
        <v>83</v>
      </c>
      <c r="H54" s="87">
        <v>32</v>
      </c>
      <c r="I54" s="70"/>
      <c r="J54" s="17">
        <v>89.95</v>
      </c>
      <c r="K54" s="17">
        <v>45</v>
      </c>
      <c r="L54" s="18">
        <v>0.15</v>
      </c>
      <c r="M54" s="17">
        <f t="shared" si="0"/>
        <v>38.25</v>
      </c>
      <c r="N54" s="65">
        <f t="shared" si="3"/>
        <v>0</v>
      </c>
      <c r="O54" s="64">
        <f t="shared" si="4"/>
        <v>0</v>
      </c>
    </row>
    <row r="55" spans="1:15" s="8" customFormat="1" ht="12.75" x14ac:dyDescent="0.2">
      <c r="A55" s="87" t="s">
        <v>66</v>
      </c>
      <c r="B55" s="87" t="s">
        <v>67</v>
      </c>
      <c r="C55" s="87" t="s">
        <v>88</v>
      </c>
      <c r="D55" s="88">
        <v>4060477694580</v>
      </c>
      <c r="E55" s="12" t="s">
        <v>51</v>
      </c>
      <c r="F55" s="15" t="s">
        <v>52</v>
      </c>
      <c r="G55" s="87" t="s">
        <v>83</v>
      </c>
      <c r="H55" s="87">
        <v>33</v>
      </c>
      <c r="I55" s="70"/>
      <c r="J55" s="17">
        <v>89.95</v>
      </c>
      <c r="K55" s="17">
        <v>45</v>
      </c>
      <c r="L55" s="18">
        <v>0.15</v>
      </c>
      <c r="M55" s="17">
        <f t="shared" si="0"/>
        <v>38.25</v>
      </c>
      <c r="N55" s="65">
        <f t="shared" si="3"/>
        <v>0</v>
      </c>
      <c r="O55" s="64">
        <f t="shared" si="4"/>
        <v>0</v>
      </c>
    </row>
    <row r="56" spans="1:15" s="8" customFormat="1" ht="12.75" x14ac:dyDescent="0.2">
      <c r="A56" s="87" t="s">
        <v>66</v>
      </c>
      <c r="B56" s="87" t="s">
        <v>67</v>
      </c>
      <c r="C56" s="87" t="s">
        <v>89</v>
      </c>
      <c r="D56" s="88">
        <v>4060477694597</v>
      </c>
      <c r="E56" s="12" t="s">
        <v>51</v>
      </c>
      <c r="F56" s="15" t="s">
        <v>52</v>
      </c>
      <c r="G56" s="87" t="s">
        <v>83</v>
      </c>
      <c r="H56" s="87">
        <v>34</v>
      </c>
      <c r="I56" s="70"/>
      <c r="J56" s="17">
        <v>89.95</v>
      </c>
      <c r="K56" s="17">
        <v>45</v>
      </c>
      <c r="L56" s="18">
        <v>0.15</v>
      </c>
      <c r="M56" s="17">
        <f t="shared" ref="M56:M87" si="5">SUM(K56*0.85)</f>
        <v>38.25</v>
      </c>
      <c r="N56" s="65">
        <f t="shared" si="3"/>
        <v>0</v>
      </c>
      <c r="O56" s="64">
        <f t="shared" si="4"/>
        <v>0</v>
      </c>
    </row>
    <row r="57" spans="1:15" s="8" customFormat="1" ht="12.75" x14ac:dyDescent="0.2">
      <c r="A57" s="87" t="s">
        <v>66</v>
      </c>
      <c r="B57" s="87" t="s">
        <v>67</v>
      </c>
      <c r="C57" s="87" t="s">
        <v>90</v>
      </c>
      <c r="D57" s="88">
        <v>4060477694603</v>
      </c>
      <c r="E57" s="12" t="s">
        <v>51</v>
      </c>
      <c r="F57" s="15" t="s">
        <v>52</v>
      </c>
      <c r="G57" s="87" t="s">
        <v>83</v>
      </c>
      <c r="H57" s="87">
        <v>35</v>
      </c>
      <c r="I57" s="70"/>
      <c r="J57" s="17">
        <v>89.95</v>
      </c>
      <c r="K57" s="17">
        <v>45</v>
      </c>
      <c r="L57" s="18">
        <v>0.15</v>
      </c>
      <c r="M57" s="17">
        <f t="shared" si="5"/>
        <v>38.25</v>
      </c>
      <c r="N57" s="65">
        <f t="shared" si="3"/>
        <v>0</v>
      </c>
      <c r="O57" s="64">
        <f t="shared" si="4"/>
        <v>0</v>
      </c>
    </row>
    <row r="58" spans="1:15" s="8" customFormat="1" ht="12.75" x14ac:dyDescent="0.2">
      <c r="A58" s="87" t="s">
        <v>66</v>
      </c>
      <c r="B58" s="87" t="s">
        <v>67</v>
      </c>
      <c r="C58" s="87" t="s">
        <v>91</v>
      </c>
      <c r="D58" s="88">
        <v>4060477694610</v>
      </c>
      <c r="E58" s="12" t="s">
        <v>51</v>
      </c>
      <c r="F58" s="15" t="s">
        <v>52</v>
      </c>
      <c r="G58" s="87" t="s">
        <v>83</v>
      </c>
      <c r="H58" s="87">
        <v>36</v>
      </c>
      <c r="I58" s="70"/>
      <c r="J58" s="17">
        <v>89.95</v>
      </c>
      <c r="K58" s="17">
        <v>45</v>
      </c>
      <c r="L58" s="18">
        <v>0.15</v>
      </c>
      <c r="M58" s="17">
        <f t="shared" si="5"/>
        <v>38.25</v>
      </c>
      <c r="N58" s="65">
        <f t="shared" si="3"/>
        <v>0</v>
      </c>
      <c r="O58" s="64">
        <f t="shared" si="4"/>
        <v>0</v>
      </c>
    </row>
    <row r="59" spans="1:15" s="8" customFormat="1" ht="12.75" x14ac:dyDescent="0.2">
      <c r="A59" s="87" t="s">
        <v>66</v>
      </c>
      <c r="B59" s="87" t="s">
        <v>67</v>
      </c>
      <c r="C59" s="87" t="s">
        <v>92</v>
      </c>
      <c r="D59" s="88">
        <v>4060477694627</v>
      </c>
      <c r="E59" s="12" t="s">
        <v>51</v>
      </c>
      <c r="F59" s="15" t="s">
        <v>52</v>
      </c>
      <c r="G59" s="87" t="s">
        <v>83</v>
      </c>
      <c r="H59" s="87">
        <v>37</v>
      </c>
      <c r="I59" s="70"/>
      <c r="J59" s="17">
        <v>89.95</v>
      </c>
      <c r="K59" s="17">
        <v>45</v>
      </c>
      <c r="L59" s="18">
        <v>0.15</v>
      </c>
      <c r="M59" s="17">
        <f t="shared" si="5"/>
        <v>38.25</v>
      </c>
      <c r="N59" s="65">
        <f t="shared" si="3"/>
        <v>0</v>
      </c>
      <c r="O59" s="64">
        <f t="shared" si="4"/>
        <v>0</v>
      </c>
    </row>
    <row r="60" spans="1:15" s="8" customFormat="1" ht="12.75" x14ac:dyDescent="0.2">
      <c r="A60" s="87" t="s">
        <v>66</v>
      </c>
      <c r="B60" s="87" t="s">
        <v>67</v>
      </c>
      <c r="C60" s="87" t="s">
        <v>93</v>
      </c>
      <c r="D60" s="88">
        <v>4060477694634</v>
      </c>
      <c r="E60" s="12" t="s">
        <v>51</v>
      </c>
      <c r="F60" s="15" t="s">
        <v>52</v>
      </c>
      <c r="G60" s="87" t="s">
        <v>83</v>
      </c>
      <c r="H60" s="87">
        <v>38</v>
      </c>
      <c r="I60" s="70"/>
      <c r="J60" s="17">
        <v>89.95</v>
      </c>
      <c r="K60" s="17">
        <v>45</v>
      </c>
      <c r="L60" s="18">
        <v>0.15</v>
      </c>
      <c r="M60" s="17">
        <f t="shared" si="5"/>
        <v>38.25</v>
      </c>
      <c r="N60" s="65">
        <f t="shared" si="3"/>
        <v>0</v>
      </c>
      <c r="O60" s="64">
        <f t="shared" si="4"/>
        <v>0</v>
      </c>
    </row>
    <row r="61" spans="1:15" s="8" customFormat="1" ht="12.75" x14ac:dyDescent="0.2">
      <c r="A61" s="87" t="s">
        <v>66</v>
      </c>
      <c r="B61" s="87" t="s">
        <v>67</v>
      </c>
      <c r="C61" s="87" t="s">
        <v>94</v>
      </c>
      <c r="D61" s="88">
        <v>4060477694641</v>
      </c>
      <c r="E61" s="12" t="s">
        <v>51</v>
      </c>
      <c r="F61" s="15" t="s">
        <v>52</v>
      </c>
      <c r="G61" s="87" t="s">
        <v>83</v>
      </c>
      <c r="H61" s="87">
        <v>39</v>
      </c>
      <c r="I61" s="70"/>
      <c r="J61" s="17">
        <v>89.95</v>
      </c>
      <c r="K61" s="17">
        <v>45</v>
      </c>
      <c r="L61" s="18">
        <v>0.15</v>
      </c>
      <c r="M61" s="17">
        <f t="shared" si="5"/>
        <v>38.25</v>
      </c>
      <c r="N61" s="65">
        <f t="shared" si="3"/>
        <v>0</v>
      </c>
      <c r="O61" s="64">
        <f t="shared" si="4"/>
        <v>0</v>
      </c>
    </row>
    <row r="62" spans="1:15" s="8" customFormat="1" ht="12.75" x14ac:dyDescent="0.2">
      <c r="A62" s="87" t="s">
        <v>66</v>
      </c>
      <c r="B62" s="87" t="s">
        <v>67</v>
      </c>
      <c r="C62" s="87" t="s">
        <v>95</v>
      </c>
      <c r="D62" s="88">
        <v>4060477694658</v>
      </c>
      <c r="E62" s="12" t="s">
        <v>51</v>
      </c>
      <c r="F62" s="15" t="s">
        <v>52</v>
      </c>
      <c r="G62" s="87" t="s">
        <v>83</v>
      </c>
      <c r="H62" s="87">
        <v>40</v>
      </c>
      <c r="I62" s="70"/>
      <c r="J62" s="17">
        <v>89.95</v>
      </c>
      <c r="K62" s="17">
        <v>45</v>
      </c>
      <c r="L62" s="18">
        <v>0.15</v>
      </c>
      <c r="M62" s="17">
        <f t="shared" si="5"/>
        <v>38.25</v>
      </c>
      <c r="N62" s="65">
        <f t="shared" si="3"/>
        <v>0</v>
      </c>
      <c r="O62" s="64">
        <f t="shared" si="4"/>
        <v>0</v>
      </c>
    </row>
    <row r="63" spans="1:15" s="8" customFormat="1" ht="12.75" x14ac:dyDescent="0.2">
      <c r="A63" s="87" t="s">
        <v>96</v>
      </c>
      <c r="B63" s="87" t="s">
        <v>97</v>
      </c>
      <c r="C63" s="87" t="s">
        <v>98</v>
      </c>
      <c r="D63" s="88">
        <v>4060477694689</v>
      </c>
      <c r="E63" s="12" t="s">
        <v>51</v>
      </c>
      <c r="F63" s="15" t="s">
        <v>52</v>
      </c>
      <c r="G63" s="87" t="s">
        <v>99</v>
      </c>
      <c r="H63" s="87">
        <v>28</v>
      </c>
      <c r="I63" s="70"/>
      <c r="J63" s="17">
        <v>89.95</v>
      </c>
      <c r="K63" s="17">
        <v>45</v>
      </c>
      <c r="L63" s="18">
        <v>0.15</v>
      </c>
      <c r="M63" s="17">
        <f t="shared" si="5"/>
        <v>38.25</v>
      </c>
      <c r="N63" s="65">
        <f t="shared" si="3"/>
        <v>0</v>
      </c>
      <c r="O63" s="64">
        <f t="shared" si="4"/>
        <v>0</v>
      </c>
    </row>
    <row r="64" spans="1:15" s="8" customFormat="1" ht="12.75" x14ac:dyDescent="0.2">
      <c r="A64" s="87" t="s">
        <v>96</v>
      </c>
      <c r="B64" s="87" t="s">
        <v>97</v>
      </c>
      <c r="C64" s="87" t="s">
        <v>100</v>
      </c>
      <c r="D64" s="88">
        <v>4060477694696</v>
      </c>
      <c r="E64" s="12" t="s">
        <v>51</v>
      </c>
      <c r="F64" s="15" t="s">
        <v>52</v>
      </c>
      <c r="G64" s="87" t="s">
        <v>99</v>
      </c>
      <c r="H64" s="87">
        <v>29</v>
      </c>
      <c r="I64" s="70"/>
      <c r="J64" s="17">
        <v>89.95</v>
      </c>
      <c r="K64" s="17">
        <v>45</v>
      </c>
      <c r="L64" s="18">
        <v>0.15</v>
      </c>
      <c r="M64" s="17">
        <f t="shared" si="5"/>
        <v>38.25</v>
      </c>
      <c r="N64" s="65">
        <f t="shared" si="3"/>
        <v>0</v>
      </c>
      <c r="O64" s="64">
        <f t="shared" si="4"/>
        <v>0</v>
      </c>
    </row>
    <row r="65" spans="1:15" s="8" customFormat="1" ht="12.75" x14ac:dyDescent="0.2">
      <c r="A65" s="87" t="s">
        <v>96</v>
      </c>
      <c r="B65" s="87" t="s">
        <v>97</v>
      </c>
      <c r="C65" s="87" t="s">
        <v>101</v>
      </c>
      <c r="D65" s="88">
        <v>4060477694702</v>
      </c>
      <c r="E65" s="12" t="s">
        <v>51</v>
      </c>
      <c r="F65" s="15" t="s">
        <v>52</v>
      </c>
      <c r="G65" s="87" t="s">
        <v>99</v>
      </c>
      <c r="H65" s="87">
        <v>30</v>
      </c>
      <c r="I65" s="70"/>
      <c r="J65" s="17">
        <v>89.95</v>
      </c>
      <c r="K65" s="17">
        <v>45</v>
      </c>
      <c r="L65" s="18">
        <v>0.15</v>
      </c>
      <c r="M65" s="17">
        <f t="shared" si="5"/>
        <v>38.25</v>
      </c>
      <c r="N65" s="65">
        <f t="shared" si="3"/>
        <v>0</v>
      </c>
      <c r="O65" s="64">
        <f t="shared" si="4"/>
        <v>0</v>
      </c>
    </row>
    <row r="66" spans="1:15" s="8" customFormat="1" ht="12.75" x14ac:dyDescent="0.2">
      <c r="A66" s="87" t="s">
        <v>96</v>
      </c>
      <c r="B66" s="87" t="s">
        <v>97</v>
      </c>
      <c r="C66" s="87" t="s">
        <v>102</v>
      </c>
      <c r="D66" s="88">
        <v>4060477694719</v>
      </c>
      <c r="E66" s="12" t="s">
        <v>51</v>
      </c>
      <c r="F66" s="15" t="s">
        <v>52</v>
      </c>
      <c r="G66" s="87" t="s">
        <v>99</v>
      </c>
      <c r="H66" s="87">
        <v>31</v>
      </c>
      <c r="I66" s="70"/>
      <c r="J66" s="17">
        <v>89.95</v>
      </c>
      <c r="K66" s="17">
        <v>45</v>
      </c>
      <c r="L66" s="18">
        <v>0.15</v>
      </c>
      <c r="M66" s="17">
        <f t="shared" si="5"/>
        <v>38.25</v>
      </c>
      <c r="N66" s="65">
        <f t="shared" si="3"/>
        <v>0</v>
      </c>
      <c r="O66" s="64">
        <f t="shared" si="4"/>
        <v>0</v>
      </c>
    </row>
    <row r="67" spans="1:15" s="8" customFormat="1" ht="12.75" x14ac:dyDescent="0.2">
      <c r="A67" s="87" t="s">
        <v>96</v>
      </c>
      <c r="B67" s="87" t="s">
        <v>97</v>
      </c>
      <c r="C67" s="87" t="s">
        <v>103</v>
      </c>
      <c r="D67" s="88">
        <v>4060477694726</v>
      </c>
      <c r="E67" s="12" t="s">
        <v>51</v>
      </c>
      <c r="F67" s="15" t="s">
        <v>52</v>
      </c>
      <c r="G67" s="87" t="s">
        <v>99</v>
      </c>
      <c r="H67" s="87">
        <v>32</v>
      </c>
      <c r="I67" s="70"/>
      <c r="J67" s="17">
        <v>89.95</v>
      </c>
      <c r="K67" s="17">
        <v>45</v>
      </c>
      <c r="L67" s="18">
        <v>0.15</v>
      </c>
      <c r="M67" s="17">
        <f t="shared" si="5"/>
        <v>38.25</v>
      </c>
      <c r="N67" s="65">
        <f t="shared" si="3"/>
        <v>0</v>
      </c>
      <c r="O67" s="64">
        <f t="shared" si="4"/>
        <v>0</v>
      </c>
    </row>
    <row r="68" spans="1:15" s="8" customFormat="1" ht="12.75" x14ac:dyDescent="0.2">
      <c r="A68" s="87" t="s">
        <v>96</v>
      </c>
      <c r="B68" s="87" t="s">
        <v>97</v>
      </c>
      <c r="C68" s="87" t="s">
        <v>104</v>
      </c>
      <c r="D68" s="88">
        <v>4060477694733</v>
      </c>
      <c r="E68" s="12" t="s">
        <v>51</v>
      </c>
      <c r="F68" s="15" t="s">
        <v>52</v>
      </c>
      <c r="G68" s="87" t="s">
        <v>99</v>
      </c>
      <c r="H68" s="87">
        <v>33</v>
      </c>
      <c r="I68" s="70"/>
      <c r="J68" s="17">
        <v>89.95</v>
      </c>
      <c r="K68" s="17">
        <v>45</v>
      </c>
      <c r="L68" s="18">
        <v>0.15</v>
      </c>
      <c r="M68" s="17">
        <f t="shared" si="5"/>
        <v>38.25</v>
      </c>
      <c r="N68" s="65">
        <f t="shared" si="3"/>
        <v>0</v>
      </c>
      <c r="O68" s="64">
        <f t="shared" si="4"/>
        <v>0</v>
      </c>
    </row>
    <row r="69" spans="1:15" s="8" customFormat="1" ht="12.75" x14ac:dyDescent="0.2">
      <c r="A69" s="87" t="s">
        <v>96</v>
      </c>
      <c r="B69" s="87" t="s">
        <v>97</v>
      </c>
      <c r="C69" s="87" t="s">
        <v>105</v>
      </c>
      <c r="D69" s="88">
        <v>4060477694740</v>
      </c>
      <c r="E69" s="12" t="s">
        <v>51</v>
      </c>
      <c r="F69" s="15" t="s">
        <v>52</v>
      </c>
      <c r="G69" s="87" t="s">
        <v>99</v>
      </c>
      <c r="H69" s="87">
        <v>34</v>
      </c>
      <c r="I69" s="70"/>
      <c r="J69" s="17">
        <v>89.95</v>
      </c>
      <c r="K69" s="17">
        <v>45</v>
      </c>
      <c r="L69" s="18">
        <v>0.15</v>
      </c>
      <c r="M69" s="17">
        <f t="shared" si="5"/>
        <v>38.25</v>
      </c>
      <c r="N69" s="65">
        <f t="shared" si="3"/>
        <v>0</v>
      </c>
      <c r="O69" s="64">
        <f t="shared" si="4"/>
        <v>0</v>
      </c>
    </row>
    <row r="70" spans="1:15" s="8" customFormat="1" ht="12.75" x14ac:dyDescent="0.2">
      <c r="A70" s="87" t="s">
        <v>96</v>
      </c>
      <c r="B70" s="87" t="s">
        <v>97</v>
      </c>
      <c r="C70" s="87" t="s">
        <v>106</v>
      </c>
      <c r="D70" s="88">
        <v>4060477694757</v>
      </c>
      <c r="E70" s="12" t="s">
        <v>51</v>
      </c>
      <c r="F70" s="15" t="s">
        <v>52</v>
      </c>
      <c r="G70" s="87" t="s">
        <v>99</v>
      </c>
      <c r="H70" s="87">
        <v>35</v>
      </c>
      <c r="I70" s="70"/>
      <c r="J70" s="17">
        <v>89.95</v>
      </c>
      <c r="K70" s="17">
        <v>45</v>
      </c>
      <c r="L70" s="18">
        <v>0.15</v>
      </c>
      <c r="M70" s="17">
        <f t="shared" si="5"/>
        <v>38.25</v>
      </c>
      <c r="N70" s="65">
        <f t="shared" si="3"/>
        <v>0</v>
      </c>
      <c r="O70" s="64">
        <f t="shared" si="4"/>
        <v>0</v>
      </c>
    </row>
    <row r="71" spans="1:15" s="8" customFormat="1" ht="12.75" x14ac:dyDescent="0.2">
      <c r="A71" s="87" t="s">
        <v>96</v>
      </c>
      <c r="B71" s="87" t="s">
        <v>97</v>
      </c>
      <c r="C71" s="87" t="s">
        <v>107</v>
      </c>
      <c r="D71" s="88">
        <v>4060477694764</v>
      </c>
      <c r="E71" s="12" t="s">
        <v>51</v>
      </c>
      <c r="F71" s="15" t="s">
        <v>52</v>
      </c>
      <c r="G71" s="87" t="s">
        <v>99</v>
      </c>
      <c r="H71" s="87">
        <v>36</v>
      </c>
      <c r="I71" s="70"/>
      <c r="J71" s="17">
        <v>89.95</v>
      </c>
      <c r="K71" s="17">
        <v>45</v>
      </c>
      <c r="L71" s="18">
        <v>0.15</v>
      </c>
      <c r="M71" s="17">
        <f t="shared" si="5"/>
        <v>38.25</v>
      </c>
      <c r="N71" s="65">
        <f t="shared" si="3"/>
        <v>0</v>
      </c>
      <c r="O71" s="64">
        <f t="shared" si="4"/>
        <v>0</v>
      </c>
    </row>
    <row r="72" spans="1:15" s="8" customFormat="1" ht="12.75" x14ac:dyDescent="0.2">
      <c r="A72" s="87" t="s">
        <v>96</v>
      </c>
      <c r="B72" s="87" t="s">
        <v>97</v>
      </c>
      <c r="C72" s="87" t="s">
        <v>108</v>
      </c>
      <c r="D72" s="88">
        <v>4060477694771</v>
      </c>
      <c r="E72" s="14" t="s">
        <v>51</v>
      </c>
      <c r="F72" s="15" t="s">
        <v>52</v>
      </c>
      <c r="G72" s="87" t="s">
        <v>99</v>
      </c>
      <c r="H72" s="87">
        <v>37</v>
      </c>
      <c r="I72" s="70"/>
      <c r="J72" s="17">
        <v>89.95</v>
      </c>
      <c r="K72" s="17">
        <v>45</v>
      </c>
      <c r="L72" s="18">
        <v>0.15</v>
      </c>
      <c r="M72" s="17">
        <f t="shared" si="5"/>
        <v>38.25</v>
      </c>
      <c r="N72" s="65">
        <f t="shared" si="3"/>
        <v>0</v>
      </c>
      <c r="O72" s="64">
        <f t="shared" si="4"/>
        <v>0</v>
      </c>
    </row>
    <row r="73" spans="1:15" s="8" customFormat="1" ht="12.75" x14ac:dyDescent="0.2">
      <c r="A73" s="87" t="s">
        <v>96</v>
      </c>
      <c r="B73" s="87" t="s">
        <v>97</v>
      </c>
      <c r="C73" s="87" t="s">
        <v>109</v>
      </c>
      <c r="D73" s="88">
        <v>4060477694788</v>
      </c>
      <c r="E73" s="14" t="s">
        <v>51</v>
      </c>
      <c r="F73" s="15" t="s">
        <v>52</v>
      </c>
      <c r="G73" s="87" t="s">
        <v>99</v>
      </c>
      <c r="H73" s="87">
        <v>38</v>
      </c>
      <c r="I73" s="70"/>
      <c r="J73" s="17">
        <v>89.95</v>
      </c>
      <c r="K73" s="17">
        <v>45</v>
      </c>
      <c r="L73" s="18">
        <v>0.15</v>
      </c>
      <c r="M73" s="17">
        <f t="shared" si="5"/>
        <v>38.25</v>
      </c>
      <c r="N73" s="65">
        <f t="shared" si="3"/>
        <v>0</v>
      </c>
      <c r="O73" s="64">
        <f t="shared" si="4"/>
        <v>0</v>
      </c>
    </row>
    <row r="74" spans="1:15" s="8" customFormat="1" ht="12.75" x14ac:dyDescent="0.2">
      <c r="A74" s="87" t="s">
        <v>96</v>
      </c>
      <c r="B74" s="87" t="s">
        <v>97</v>
      </c>
      <c r="C74" s="87" t="s">
        <v>110</v>
      </c>
      <c r="D74" s="88">
        <v>4060477694795</v>
      </c>
      <c r="E74" s="14" t="s">
        <v>51</v>
      </c>
      <c r="F74" s="15" t="s">
        <v>52</v>
      </c>
      <c r="G74" s="87" t="s">
        <v>99</v>
      </c>
      <c r="H74" s="87">
        <v>39</v>
      </c>
      <c r="I74" s="70"/>
      <c r="J74" s="17">
        <v>89.95</v>
      </c>
      <c r="K74" s="17">
        <v>45</v>
      </c>
      <c r="L74" s="18">
        <v>0.15</v>
      </c>
      <c r="M74" s="17">
        <f t="shared" si="5"/>
        <v>38.25</v>
      </c>
      <c r="N74" s="65">
        <f t="shared" si="3"/>
        <v>0</v>
      </c>
      <c r="O74" s="64">
        <f t="shared" si="4"/>
        <v>0</v>
      </c>
    </row>
    <row r="75" spans="1:15" s="8" customFormat="1" ht="12.75" x14ac:dyDescent="0.2">
      <c r="A75" s="87" t="s">
        <v>96</v>
      </c>
      <c r="B75" s="87" t="s">
        <v>97</v>
      </c>
      <c r="C75" s="87" t="s">
        <v>111</v>
      </c>
      <c r="D75" s="88">
        <v>4060477694801</v>
      </c>
      <c r="E75" s="14" t="s">
        <v>51</v>
      </c>
      <c r="F75" s="15" t="s">
        <v>52</v>
      </c>
      <c r="G75" s="87" t="s">
        <v>99</v>
      </c>
      <c r="H75" s="87">
        <v>40</v>
      </c>
      <c r="I75" s="70"/>
      <c r="J75" s="17">
        <v>89.95</v>
      </c>
      <c r="K75" s="17">
        <v>45</v>
      </c>
      <c r="L75" s="18">
        <v>0.15</v>
      </c>
      <c r="M75" s="17">
        <f t="shared" si="5"/>
        <v>38.25</v>
      </c>
      <c r="N75" s="65">
        <f t="shared" si="3"/>
        <v>0</v>
      </c>
      <c r="O75" s="64">
        <f t="shared" si="4"/>
        <v>0</v>
      </c>
    </row>
    <row r="76" spans="1:15" s="8" customFormat="1" ht="12.75" x14ac:dyDescent="0.2">
      <c r="A76" s="87" t="s">
        <v>96</v>
      </c>
      <c r="B76" s="87" t="s">
        <v>97</v>
      </c>
      <c r="C76" s="87" t="s">
        <v>112</v>
      </c>
      <c r="D76" s="88">
        <v>4060477694818</v>
      </c>
      <c r="E76" s="14" t="s">
        <v>51</v>
      </c>
      <c r="F76" s="15" t="s">
        <v>52</v>
      </c>
      <c r="G76" s="87" t="s">
        <v>113</v>
      </c>
      <c r="H76" s="87">
        <v>26</v>
      </c>
      <c r="I76" s="70"/>
      <c r="J76" s="17">
        <v>89.95</v>
      </c>
      <c r="K76" s="17">
        <v>45</v>
      </c>
      <c r="L76" s="18">
        <v>0.15</v>
      </c>
      <c r="M76" s="17">
        <f t="shared" si="5"/>
        <v>38.25</v>
      </c>
      <c r="N76" s="65">
        <f t="shared" si="3"/>
        <v>0</v>
      </c>
      <c r="O76" s="64">
        <f t="shared" si="4"/>
        <v>0</v>
      </c>
    </row>
    <row r="77" spans="1:15" s="8" customFormat="1" ht="12.75" x14ac:dyDescent="0.2">
      <c r="A77" s="87" t="s">
        <v>96</v>
      </c>
      <c r="B77" s="87" t="s">
        <v>97</v>
      </c>
      <c r="C77" s="87" t="s">
        <v>114</v>
      </c>
      <c r="D77" s="88">
        <v>4060477694825</v>
      </c>
      <c r="E77" s="14" t="s">
        <v>51</v>
      </c>
      <c r="F77" s="15" t="s">
        <v>52</v>
      </c>
      <c r="G77" s="87" t="s">
        <v>113</v>
      </c>
      <c r="H77" s="87">
        <v>27</v>
      </c>
      <c r="I77" s="70"/>
      <c r="J77" s="17">
        <v>89.95</v>
      </c>
      <c r="K77" s="17">
        <v>45</v>
      </c>
      <c r="L77" s="18">
        <v>0.15</v>
      </c>
      <c r="M77" s="17">
        <f t="shared" si="5"/>
        <v>38.25</v>
      </c>
      <c r="N77" s="65">
        <f t="shared" si="3"/>
        <v>0</v>
      </c>
      <c r="O77" s="64">
        <f t="shared" si="4"/>
        <v>0</v>
      </c>
    </row>
    <row r="78" spans="1:15" s="8" customFormat="1" ht="12.75" x14ac:dyDescent="0.2">
      <c r="A78" s="87" t="s">
        <v>96</v>
      </c>
      <c r="B78" s="87" t="s">
        <v>97</v>
      </c>
      <c r="C78" s="87" t="s">
        <v>115</v>
      </c>
      <c r="D78" s="88">
        <v>4060477694832</v>
      </c>
      <c r="E78" s="14" t="s">
        <v>51</v>
      </c>
      <c r="F78" s="15" t="s">
        <v>52</v>
      </c>
      <c r="G78" s="87" t="s">
        <v>113</v>
      </c>
      <c r="H78" s="87">
        <v>28</v>
      </c>
      <c r="I78" s="70"/>
      <c r="J78" s="17">
        <v>89.95</v>
      </c>
      <c r="K78" s="17">
        <v>45</v>
      </c>
      <c r="L78" s="18">
        <v>0.15</v>
      </c>
      <c r="M78" s="17">
        <f t="shared" si="5"/>
        <v>38.25</v>
      </c>
      <c r="N78" s="65">
        <f t="shared" si="3"/>
        <v>0</v>
      </c>
      <c r="O78" s="64">
        <f t="shared" si="4"/>
        <v>0</v>
      </c>
    </row>
    <row r="79" spans="1:15" s="8" customFormat="1" ht="12.75" x14ac:dyDescent="0.2">
      <c r="A79" s="87" t="s">
        <v>96</v>
      </c>
      <c r="B79" s="87" t="s">
        <v>97</v>
      </c>
      <c r="C79" s="87" t="s">
        <v>116</v>
      </c>
      <c r="D79" s="88">
        <v>4060477694849</v>
      </c>
      <c r="E79" s="14" t="s">
        <v>51</v>
      </c>
      <c r="F79" s="15" t="s">
        <v>52</v>
      </c>
      <c r="G79" s="87" t="s">
        <v>113</v>
      </c>
      <c r="H79" s="87">
        <v>29</v>
      </c>
      <c r="I79" s="70"/>
      <c r="J79" s="17">
        <v>89.95</v>
      </c>
      <c r="K79" s="17">
        <v>45</v>
      </c>
      <c r="L79" s="18">
        <v>0.15</v>
      </c>
      <c r="M79" s="17">
        <f t="shared" si="5"/>
        <v>38.25</v>
      </c>
      <c r="N79" s="65">
        <f t="shared" si="3"/>
        <v>0</v>
      </c>
      <c r="O79" s="64">
        <f t="shared" si="4"/>
        <v>0</v>
      </c>
    </row>
    <row r="80" spans="1:15" s="8" customFormat="1" ht="12.75" x14ac:dyDescent="0.2">
      <c r="A80" s="87" t="s">
        <v>96</v>
      </c>
      <c r="B80" s="87" t="s">
        <v>97</v>
      </c>
      <c r="C80" s="87" t="s">
        <v>117</v>
      </c>
      <c r="D80" s="88">
        <v>4060477694856</v>
      </c>
      <c r="E80" s="14" t="s">
        <v>51</v>
      </c>
      <c r="F80" s="15" t="s">
        <v>52</v>
      </c>
      <c r="G80" s="87" t="s">
        <v>113</v>
      </c>
      <c r="H80" s="87">
        <v>30</v>
      </c>
      <c r="I80" s="70"/>
      <c r="J80" s="17">
        <v>89.95</v>
      </c>
      <c r="K80" s="17">
        <v>45</v>
      </c>
      <c r="L80" s="18">
        <v>0.15</v>
      </c>
      <c r="M80" s="17">
        <f t="shared" si="5"/>
        <v>38.25</v>
      </c>
      <c r="N80" s="65">
        <f t="shared" si="3"/>
        <v>0</v>
      </c>
      <c r="O80" s="64">
        <f t="shared" si="4"/>
        <v>0</v>
      </c>
    </row>
    <row r="81" spans="1:15" s="8" customFormat="1" ht="12.75" x14ac:dyDescent="0.2">
      <c r="A81" s="87" t="s">
        <v>96</v>
      </c>
      <c r="B81" s="87" t="s">
        <v>97</v>
      </c>
      <c r="C81" s="87" t="s">
        <v>118</v>
      </c>
      <c r="D81" s="88">
        <v>4060477694863</v>
      </c>
      <c r="E81" s="14" t="s">
        <v>51</v>
      </c>
      <c r="F81" s="15" t="s">
        <v>52</v>
      </c>
      <c r="G81" s="87" t="s">
        <v>113</v>
      </c>
      <c r="H81" s="87">
        <v>31</v>
      </c>
      <c r="I81" s="70"/>
      <c r="J81" s="17">
        <v>89.95</v>
      </c>
      <c r="K81" s="17">
        <v>45</v>
      </c>
      <c r="L81" s="18">
        <v>0.15</v>
      </c>
      <c r="M81" s="17">
        <f t="shared" si="5"/>
        <v>38.25</v>
      </c>
      <c r="N81" s="65">
        <f t="shared" si="3"/>
        <v>0</v>
      </c>
      <c r="O81" s="64">
        <f t="shared" si="4"/>
        <v>0</v>
      </c>
    </row>
    <row r="82" spans="1:15" s="8" customFormat="1" ht="12.75" x14ac:dyDescent="0.2">
      <c r="A82" s="87" t="s">
        <v>96</v>
      </c>
      <c r="B82" s="87" t="s">
        <v>97</v>
      </c>
      <c r="C82" s="87" t="s">
        <v>119</v>
      </c>
      <c r="D82" s="88">
        <v>4060477694870</v>
      </c>
      <c r="E82" s="14" t="s">
        <v>51</v>
      </c>
      <c r="F82" s="15" t="s">
        <v>52</v>
      </c>
      <c r="G82" s="87" t="s">
        <v>113</v>
      </c>
      <c r="H82" s="87">
        <v>32</v>
      </c>
      <c r="I82" s="70"/>
      <c r="J82" s="17">
        <v>89.95</v>
      </c>
      <c r="K82" s="17">
        <v>45</v>
      </c>
      <c r="L82" s="18">
        <v>0.15</v>
      </c>
      <c r="M82" s="17">
        <f t="shared" si="5"/>
        <v>38.25</v>
      </c>
      <c r="N82" s="65">
        <f t="shared" si="3"/>
        <v>0</v>
      </c>
      <c r="O82" s="64">
        <f t="shared" si="4"/>
        <v>0</v>
      </c>
    </row>
    <row r="83" spans="1:15" s="8" customFormat="1" ht="12.75" x14ac:dyDescent="0.2">
      <c r="A83" s="87" t="s">
        <v>96</v>
      </c>
      <c r="B83" s="87" t="s">
        <v>97</v>
      </c>
      <c r="C83" s="87" t="s">
        <v>120</v>
      </c>
      <c r="D83" s="88">
        <v>4060477694887</v>
      </c>
      <c r="E83" s="14" t="s">
        <v>51</v>
      </c>
      <c r="F83" s="15" t="s">
        <v>52</v>
      </c>
      <c r="G83" s="87" t="s">
        <v>113</v>
      </c>
      <c r="H83" s="87">
        <v>33</v>
      </c>
      <c r="I83" s="70"/>
      <c r="J83" s="17">
        <v>89.95</v>
      </c>
      <c r="K83" s="17">
        <v>45</v>
      </c>
      <c r="L83" s="18">
        <v>0.15</v>
      </c>
      <c r="M83" s="17">
        <f t="shared" si="5"/>
        <v>38.25</v>
      </c>
      <c r="N83" s="65">
        <f t="shared" si="3"/>
        <v>0</v>
      </c>
      <c r="O83" s="64">
        <f t="shared" si="4"/>
        <v>0</v>
      </c>
    </row>
    <row r="84" spans="1:15" s="8" customFormat="1" ht="12.75" x14ac:dyDescent="0.2">
      <c r="A84" s="87" t="s">
        <v>96</v>
      </c>
      <c r="B84" s="87" t="s">
        <v>97</v>
      </c>
      <c r="C84" s="87" t="s">
        <v>121</v>
      </c>
      <c r="D84" s="88">
        <v>4060477694894</v>
      </c>
      <c r="E84" s="14" t="s">
        <v>51</v>
      </c>
      <c r="F84" s="15" t="s">
        <v>52</v>
      </c>
      <c r="G84" s="87" t="s">
        <v>113</v>
      </c>
      <c r="H84" s="87">
        <v>34</v>
      </c>
      <c r="I84" s="70"/>
      <c r="J84" s="17">
        <v>89.95</v>
      </c>
      <c r="K84" s="17">
        <v>45</v>
      </c>
      <c r="L84" s="18">
        <v>0.15</v>
      </c>
      <c r="M84" s="17">
        <f t="shared" si="5"/>
        <v>38.25</v>
      </c>
      <c r="N84" s="65">
        <f t="shared" si="3"/>
        <v>0</v>
      </c>
      <c r="O84" s="64">
        <f t="shared" si="4"/>
        <v>0</v>
      </c>
    </row>
    <row r="85" spans="1:15" s="8" customFormat="1" ht="12.75" x14ac:dyDescent="0.2">
      <c r="A85" s="87" t="s">
        <v>96</v>
      </c>
      <c r="B85" s="87" t="s">
        <v>97</v>
      </c>
      <c r="C85" s="87" t="s">
        <v>122</v>
      </c>
      <c r="D85" s="88">
        <v>4060477694900</v>
      </c>
      <c r="E85" s="14" t="s">
        <v>51</v>
      </c>
      <c r="F85" s="15" t="s">
        <v>52</v>
      </c>
      <c r="G85" s="87" t="s">
        <v>113</v>
      </c>
      <c r="H85" s="87">
        <v>35</v>
      </c>
      <c r="I85" s="70"/>
      <c r="J85" s="17">
        <v>89.95</v>
      </c>
      <c r="K85" s="17">
        <v>45</v>
      </c>
      <c r="L85" s="18">
        <v>0.15</v>
      </c>
      <c r="M85" s="17">
        <f t="shared" si="5"/>
        <v>38.25</v>
      </c>
      <c r="N85" s="65">
        <f t="shared" si="3"/>
        <v>0</v>
      </c>
      <c r="O85" s="64">
        <f t="shared" si="4"/>
        <v>0</v>
      </c>
    </row>
    <row r="86" spans="1:15" s="8" customFormat="1" ht="12.75" x14ac:dyDescent="0.2">
      <c r="A86" s="87" t="s">
        <v>96</v>
      </c>
      <c r="B86" s="87" t="s">
        <v>97</v>
      </c>
      <c r="C86" s="87" t="s">
        <v>123</v>
      </c>
      <c r="D86" s="88">
        <v>4060477694917</v>
      </c>
      <c r="E86" s="14" t="s">
        <v>51</v>
      </c>
      <c r="F86" s="15" t="s">
        <v>52</v>
      </c>
      <c r="G86" s="87" t="s">
        <v>113</v>
      </c>
      <c r="H86" s="87">
        <v>36</v>
      </c>
      <c r="I86" s="70"/>
      <c r="J86" s="17">
        <v>89.95</v>
      </c>
      <c r="K86" s="17">
        <v>45</v>
      </c>
      <c r="L86" s="18">
        <v>0.15</v>
      </c>
      <c r="M86" s="17">
        <f t="shared" si="5"/>
        <v>38.25</v>
      </c>
      <c r="N86" s="65">
        <f t="shared" si="3"/>
        <v>0</v>
      </c>
      <c r="O86" s="64">
        <f t="shared" si="4"/>
        <v>0</v>
      </c>
    </row>
    <row r="87" spans="1:15" s="8" customFormat="1" ht="12.75" x14ac:dyDescent="0.2">
      <c r="A87" s="87" t="s">
        <v>96</v>
      </c>
      <c r="B87" s="87" t="s">
        <v>97</v>
      </c>
      <c r="C87" s="87" t="s">
        <v>124</v>
      </c>
      <c r="D87" s="88">
        <v>4060477694924</v>
      </c>
      <c r="E87" s="14" t="s">
        <v>51</v>
      </c>
      <c r="F87" s="15" t="s">
        <v>52</v>
      </c>
      <c r="G87" s="87" t="s">
        <v>113</v>
      </c>
      <c r="H87" s="87">
        <v>37</v>
      </c>
      <c r="I87" s="70"/>
      <c r="J87" s="17">
        <v>89.95</v>
      </c>
      <c r="K87" s="17">
        <v>45</v>
      </c>
      <c r="L87" s="18">
        <v>0.15</v>
      </c>
      <c r="M87" s="17">
        <f t="shared" si="5"/>
        <v>38.25</v>
      </c>
      <c r="N87" s="65">
        <f t="shared" si="3"/>
        <v>0</v>
      </c>
      <c r="O87" s="64">
        <f t="shared" si="4"/>
        <v>0</v>
      </c>
    </row>
    <row r="88" spans="1:15" s="8" customFormat="1" ht="12.75" x14ac:dyDescent="0.2">
      <c r="A88" s="87" t="s">
        <v>96</v>
      </c>
      <c r="B88" s="87" t="s">
        <v>97</v>
      </c>
      <c r="C88" s="87" t="s">
        <v>125</v>
      </c>
      <c r="D88" s="88">
        <v>4060477694931</v>
      </c>
      <c r="E88" s="14" t="s">
        <v>51</v>
      </c>
      <c r="F88" s="15" t="s">
        <v>52</v>
      </c>
      <c r="G88" s="87" t="s">
        <v>113</v>
      </c>
      <c r="H88" s="87">
        <v>38</v>
      </c>
      <c r="I88" s="70"/>
      <c r="J88" s="17">
        <v>89.95</v>
      </c>
      <c r="K88" s="17">
        <v>45</v>
      </c>
      <c r="L88" s="18">
        <v>0.15</v>
      </c>
      <c r="M88" s="17">
        <f t="shared" ref="M88:M116" si="6">SUM(K88*0.85)</f>
        <v>38.25</v>
      </c>
      <c r="N88" s="65">
        <f t="shared" si="3"/>
        <v>0</v>
      </c>
      <c r="O88" s="64">
        <f t="shared" si="4"/>
        <v>0</v>
      </c>
    </row>
    <row r="89" spans="1:15" s="8" customFormat="1" ht="12.75" x14ac:dyDescent="0.2">
      <c r="A89" s="87" t="s">
        <v>96</v>
      </c>
      <c r="B89" s="87" t="s">
        <v>97</v>
      </c>
      <c r="C89" s="87" t="s">
        <v>126</v>
      </c>
      <c r="D89" s="88">
        <v>4060477694948</v>
      </c>
      <c r="E89" s="14" t="s">
        <v>51</v>
      </c>
      <c r="F89" s="15" t="s">
        <v>52</v>
      </c>
      <c r="G89" s="87" t="s">
        <v>113</v>
      </c>
      <c r="H89" s="87">
        <v>39</v>
      </c>
      <c r="I89" s="70"/>
      <c r="J89" s="17">
        <v>89.95</v>
      </c>
      <c r="K89" s="17">
        <v>45</v>
      </c>
      <c r="L89" s="18">
        <v>0.15</v>
      </c>
      <c r="M89" s="17">
        <f t="shared" si="6"/>
        <v>38.25</v>
      </c>
      <c r="N89" s="65">
        <f t="shared" si="3"/>
        <v>0</v>
      </c>
      <c r="O89" s="64">
        <f t="shared" si="4"/>
        <v>0</v>
      </c>
    </row>
    <row r="90" spans="1:15" s="8" customFormat="1" ht="12.75" x14ac:dyDescent="0.2">
      <c r="A90" s="87" t="s">
        <v>96</v>
      </c>
      <c r="B90" s="87" t="s">
        <v>97</v>
      </c>
      <c r="C90" s="87" t="s">
        <v>127</v>
      </c>
      <c r="D90" s="88">
        <v>4060477694955</v>
      </c>
      <c r="E90" s="14" t="s">
        <v>51</v>
      </c>
      <c r="F90" s="15" t="s">
        <v>52</v>
      </c>
      <c r="G90" s="87" t="s">
        <v>113</v>
      </c>
      <c r="H90" s="87">
        <v>40</v>
      </c>
      <c r="I90" s="70"/>
      <c r="J90" s="17">
        <v>89.95</v>
      </c>
      <c r="K90" s="17">
        <v>45</v>
      </c>
      <c r="L90" s="18">
        <v>0.15</v>
      </c>
      <c r="M90" s="17">
        <f t="shared" si="6"/>
        <v>38.25</v>
      </c>
      <c r="N90" s="65">
        <f t="shared" si="3"/>
        <v>0</v>
      </c>
      <c r="O90" s="64">
        <f t="shared" si="4"/>
        <v>0</v>
      </c>
    </row>
    <row r="91" spans="1:15" s="8" customFormat="1" ht="12.75" x14ac:dyDescent="0.2">
      <c r="A91" s="87" t="s">
        <v>128</v>
      </c>
      <c r="B91" s="87" t="s">
        <v>129</v>
      </c>
      <c r="C91" s="87" t="s">
        <v>130</v>
      </c>
      <c r="D91" s="88">
        <v>4060477702162</v>
      </c>
      <c r="E91" s="15" t="s">
        <v>131</v>
      </c>
      <c r="F91" s="15" t="s">
        <v>52</v>
      </c>
      <c r="G91" s="87" t="s">
        <v>132</v>
      </c>
      <c r="H91" s="87">
        <v>28</v>
      </c>
      <c r="I91" s="70"/>
      <c r="J91" s="17">
        <v>89.95</v>
      </c>
      <c r="K91" s="17">
        <v>45</v>
      </c>
      <c r="L91" s="18">
        <v>0.15</v>
      </c>
      <c r="M91" s="17">
        <f t="shared" si="6"/>
        <v>38.25</v>
      </c>
      <c r="N91" s="65">
        <f t="shared" si="3"/>
        <v>0</v>
      </c>
      <c r="O91" s="64">
        <f t="shared" si="4"/>
        <v>0</v>
      </c>
    </row>
    <row r="92" spans="1:15" s="8" customFormat="1" ht="12.75" x14ac:dyDescent="0.2">
      <c r="A92" s="87" t="s">
        <v>128</v>
      </c>
      <c r="B92" s="87" t="s">
        <v>129</v>
      </c>
      <c r="C92" s="87" t="s">
        <v>133</v>
      </c>
      <c r="D92" s="88">
        <v>4060477702179</v>
      </c>
      <c r="E92" s="15" t="s">
        <v>131</v>
      </c>
      <c r="F92" s="15" t="s">
        <v>52</v>
      </c>
      <c r="G92" s="87" t="s">
        <v>132</v>
      </c>
      <c r="H92" s="87">
        <v>29</v>
      </c>
      <c r="I92" s="70"/>
      <c r="J92" s="17">
        <v>89.95</v>
      </c>
      <c r="K92" s="17">
        <v>45</v>
      </c>
      <c r="L92" s="18">
        <v>0.15</v>
      </c>
      <c r="M92" s="17">
        <f t="shared" si="6"/>
        <v>38.25</v>
      </c>
      <c r="N92" s="65">
        <f t="shared" si="3"/>
        <v>0</v>
      </c>
      <c r="O92" s="64">
        <f t="shared" si="4"/>
        <v>0</v>
      </c>
    </row>
    <row r="93" spans="1:15" s="8" customFormat="1" ht="12.75" x14ac:dyDescent="0.2">
      <c r="A93" s="87" t="s">
        <v>128</v>
      </c>
      <c r="B93" s="87" t="s">
        <v>129</v>
      </c>
      <c r="C93" s="87" t="s">
        <v>134</v>
      </c>
      <c r="D93" s="88">
        <v>4060477702186</v>
      </c>
      <c r="E93" s="15" t="s">
        <v>131</v>
      </c>
      <c r="F93" s="15" t="s">
        <v>52</v>
      </c>
      <c r="G93" s="87" t="s">
        <v>132</v>
      </c>
      <c r="H93" s="87">
        <v>30</v>
      </c>
      <c r="I93" s="70"/>
      <c r="J93" s="17">
        <v>89.95</v>
      </c>
      <c r="K93" s="17">
        <v>45</v>
      </c>
      <c r="L93" s="18">
        <v>0.15</v>
      </c>
      <c r="M93" s="17">
        <f t="shared" si="6"/>
        <v>38.25</v>
      </c>
      <c r="N93" s="65">
        <f t="shared" si="3"/>
        <v>0</v>
      </c>
      <c r="O93" s="64">
        <f t="shared" si="4"/>
        <v>0</v>
      </c>
    </row>
    <row r="94" spans="1:15" s="8" customFormat="1" ht="12.75" x14ac:dyDescent="0.2">
      <c r="A94" s="87" t="s">
        <v>128</v>
      </c>
      <c r="B94" s="87" t="s">
        <v>129</v>
      </c>
      <c r="C94" s="87" t="s">
        <v>135</v>
      </c>
      <c r="D94" s="88">
        <v>4060477702193</v>
      </c>
      <c r="E94" s="15" t="s">
        <v>131</v>
      </c>
      <c r="F94" s="15" t="s">
        <v>52</v>
      </c>
      <c r="G94" s="87" t="s">
        <v>132</v>
      </c>
      <c r="H94" s="87">
        <v>31</v>
      </c>
      <c r="I94" s="70"/>
      <c r="J94" s="17">
        <v>89.95</v>
      </c>
      <c r="K94" s="17">
        <v>45</v>
      </c>
      <c r="L94" s="18">
        <v>0.15</v>
      </c>
      <c r="M94" s="17">
        <f t="shared" si="6"/>
        <v>38.25</v>
      </c>
      <c r="N94" s="65">
        <f t="shared" si="3"/>
        <v>0</v>
      </c>
      <c r="O94" s="64">
        <f t="shared" si="4"/>
        <v>0</v>
      </c>
    </row>
    <row r="95" spans="1:15" s="8" customFormat="1" ht="12.75" x14ac:dyDescent="0.2">
      <c r="A95" s="87" t="s">
        <v>128</v>
      </c>
      <c r="B95" s="87" t="s">
        <v>129</v>
      </c>
      <c r="C95" s="87" t="s">
        <v>136</v>
      </c>
      <c r="D95" s="88">
        <v>4060477702209</v>
      </c>
      <c r="E95" s="15" t="s">
        <v>131</v>
      </c>
      <c r="F95" s="15" t="s">
        <v>52</v>
      </c>
      <c r="G95" s="87" t="s">
        <v>132</v>
      </c>
      <c r="H95" s="87">
        <v>32</v>
      </c>
      <c r="I95" s="70"/>
      <c r="J95" s="17">
        <v>89.95</v>
      </c>
      <c r="K95" s="17">
        <v>45</v>
      </c>
      <c r="L95" s="18">
        <v>0.15</v>
      </c>
      <c r="M95" s="17">
        <f t="shared" si="6"/>
        <v>38.25</v>
      </c>
      <c r="N95" s="65">
        <f t="shared" si="3"/>
        <v>0</v>
      </c>
      <c r="O95" s="64">
        <f t="shared" si="4"/>
        <v>0</v>
      </c>
    </row>
    <row r="96" spans="1:15" s="8" customFormat="1" ht="12.75" x14ac:dyDescent="0.2">
      <c r="A96" s="87" t="s">
        <v>128</v>
      </c>
      <c r="B96" s="87" t="s">
        <v>129</v>
      </c>
      <c r="C96" s="87" t="s">
        <v>137</v>
      </c>
      <c r="D96" s="88">
        <v>4060477702216</v>
      </c>
      <c r="E96" s="15" t="s">
        <v>131</v>
      </c>
      <c r="F96" s="15" t="s">
        <v>52</v>
      </c>
      <c r="G96" s="87" t="s">
        <v>132</v>
      </c>
      <c r="H96" s="87">
        <v>33</v>
      </c>
      <c r="I96" s="70"/>
      <c r="J96" s="17">
        <v>89.95</v>
      </c>
      <c r="K96" s="17">
        <v>45</v>
      </c>
      <c r="L96" s="18">
        <v>0.15</v>
      </c>
      <c r="M96" s="17">
        <f t="shared" si="6"/>
        <v>38.25</v>
      </c>
      <c r="N96" s="65">
        <f t="shared" si="3"/>
        <v>0</v>
      </c>
      <c r="O96" s="64">
        <f t="shared" si="4"/>
        <v>0</v>
      </c>
    </row>
    <row r="97" spans="1:15" s="8" customFormat="1" ht="12.75" x14ac:dyDescent="0.2">
      <c r="A97" s="87" t="s">
        <v>128</v>
      </c>
      <c r="B97" s="87" t="s">
        <v>129</v>
      </c>
      <c r="C97" s="87" t="s">
        <v>138</v>
      </c>
      <c r="D97" s="88">
        <v>4060477702223</v>
      </c>
      <c r="E97" s="15" t="s">
        <v>131</v>
      </c>
      <c r="F97" s="15" t="s">
        <v>52</v>
      </c>
      <c r="G97" s="87" t="s">
        <v>132</v>
      </c>
      <c r="H97" s="87">
        <v>34</v>
      </c>
      <c r="I97" s="70"/>
      <c r="J97" s="17">
        <v>89.95</v>
      </c>
      <c r="K97" s="17">
        <v>45</v>
      </c>
      <c r="L97" s="18">
        <v>0.15</v>
      </c>
      <c r="M97" s="17">
        <f t="shared" si="6"/>
        <v>38.25</v>
      </c>
      <c r="N97" s="65">
        <f t="shared" si="3"/>
        <v>0</v>
      </c>
      <c r="O97" s="64">
        <f t="shared" si="4"/>
        <v>0</v>
      </c>
    </row>
    <row r="98" spans="1:15" s="8" customFormat="1" ht="12.75" x14ac:dyDescent="0.2">
      <c r="A98" s="87" t="s">
        <v>128</v>
      </c>
      <c r="B98" s="87" t="s">
        <v>129</v>
      </c>
      <c r="C98" s="87" t="s">
        <v>139</v>
      </c>
      <c r="D98" s="88">
        <v>4060477702230</v>
      </c>
      <c r="E98" s="15" t="s">
        <v>131</v>
      </c>
      <c r="F98" s="15" t="s">
        <v>52</v>
      </c>
      <c r="G98" s="87" t="s">
        <v>132</v>
      </c>
      <c r="H98" s="87">
        <v>35</v>
      </c>
      <c r="I98" s="70"/>
      <c r="J98" s="17">
        <v>89.95</v>
      </c>
      <c r="K98" s="17">
        <v>45</v>
      </c>
      <c r="L98" s="18">
        <v>0.15</v>
      </c>
      <c r="M98" s="17">
        <f t="shared" si="6"/>
        <v>38.25</v>
      </c>
      <c r="N98" s="65">
        <f t="shared" si="3"/>
        <v>0</v>
      </c>
      <c r="O98" s="64">
        <f t="shared" si="4"/>
        <v>0</v>
      </c>
    </row>
    <row r="99" spans="1:15" s="8" customFormat="1" ht="12.75" x14ac:dyDescent="0.2">
      <c r="A99" s="87" t="s">
        <v>128</v>
      </c>
      <c r="B99" s="87" t="s">
        <v>129</v>
      </c>
      <c r="C99" s="87" t="s">
        <v>140</v>
      </c>
      <c r="D99" s="88">
        <v>4060477702247</v>
      </c>
      <c r="E99" s="15" t="s">
        <v>131</v>
      </c>
      <c r="F99" s="15" t="s">
        <v>52</v>
      </c>
      <c r="G99" s="87" t="s">
        <v>132</v>
      </c>
      <c r="H99" s="87">
        <v>36</v>
      </c>
      <c r="I99" s="70"/>
      <c r="J99" s="17">
        <v>89.95</v>
      </c>
      <c r="K99" s="17">
        <v>45</v>
      </c>
      <c r="L99" s="18">
        <v>0.15</v>
      </c>
      <c r="M99" s="17">
        <f t="shared" si="6"/>
        <v>38.25</v>
      </c>
      <c r="N99" s="65">
        <f t="shared" si="3"/>
        <v>0</v>
      </c>
      <c r="O99" s="64">
        <f t="shared" si="4"/>
        <v>0</v>
      </c>
    </row>
    <row r="100" spans="1:15" s="8" customFormat="1" ht="12.75" x14ac:dyDescent="0.2">
      <c r="A100" s="87" t="s">
        <v>128</v>
      </c>
      <c r="B100" s="87" t="s">
        <v>129</v>
      </c>
      <c r="C100" s="87" t="s">
        <v>141</v>
      </c>
      <c r="D100" s="88">
        <v>4060477702254</v>
      </c>
      <c r="E100" s="15" t="s">
        <v>131</v>
      </c>
      <c r="F100" s="15" t="s">
        <v>52</v>
      </c>
      <c r="G100" s="87" t="s">
        <v>132</v>
      </c>
      <c r="H100" s="87">
        <v>37</v>
      </c>
      <c r="I100" s="70"/>
      <c r="J100" s="17">
        <v>89.95</v>
      </c>
      <c r="K100" s="17">
        <v>45</v>
      </c>
      <c r="L100" s="18">
        <v>0.15</v>
      </c>
      <c r="M100" s="17">
        <f t="shared" si="6"/>
        <v>38.25</v>
      </c>
      <c r="N100" s="65">
        <f t="shared" si="3"/>
        <v>0</v>
      </c>
      <c r="O100" s="64">
        <f t="shared" si="4"/>
        <v>0</v>
      </c>
    </row>
    <row r="101" spans="1:15" s="8" customFormat="1" ht="12.75" x14ac:dyDescent="0.2">
      <c r="A101" s="87" t="s">
        <v>128</v>
      </c>
      <c r="B101" s="87" t="s">
        <v>129</v>
      </c>
      <c r="C101" s="87" t="s">
        <v>142</v>
      </c>
      <c r="D101" s="88">
        <v>4060477702261</v>
      </c>
      <c r="E101" s="15" t="s">
        <v>131</v>
      </c>
      <c r="F101" s="15" t="s">
        <v>52</v>
      </c>
      <c r="G101" s="87" t="s">
        <v>132</v>
      </c>
      <c r="H101" s="87">
        <v>38</v>
      </c>
      <c r="I101" s="70"/>
      <c r="J101" s="17">
        <v>89.95</v>
      </c>
      <c r="K101" s="17">
        <v>45</v>
      </c>
      <c r="L101" s="18">
        <v>0.15</v>
      </c>
      <c r="M101" s="17">
        <f t="shared" si="6"/>
        <v>38.25</v>
      </c>
      <c r="N101" s="65">
        <f t="shared" si="3"/>
        <v>0</v>
      </c>
      <c r="O101" s="64">
        <f t="shared" si="4"/>
        <v>0</v>
      </c>
    </row>
    <row r="102" spans="1:15" s="8" customFormat="1" ht="12.75" x14ac:dyDescent="0.2">
      <c r="A102" s="87" t="s">
        <v>128</v>
      </c>
      <c r="B102" s="87" t="s">
        <v>129</v>
      </c>
      <c r="C102" s="87" t="s">
        <v>143</v>
      </c>
      <c r="D102" s="88">
        <v>4060477702278</v>
      </c>
      <c r="E102" s="15" t="s">
        <v>131</v>
      </c>
      <c r="F102" s="15" t="s">
        <v>52</v>
      </c>
      <c r="G102" s="87" t="s">
        <v>132</v>
      </c>
      <c r="H102" s="87">
        <v>39</v>
      </c>
      <c r="I102" s="70"/>
      <c r="J102" s="17">
        <v>89.95</v>
      </c>
      <c r="K102" s="17">
        <v>45</v>
      </c>
      <c r="L102" s="18">
        <v>0.15</v>
      </c>
      <c r="M102" s="17">
        <f t="shared" si="6"/>
        <v>38.25</v>
      </c>
      <c r="N102" s="65">
        <f t="shared" si="3"/>
        <v>0</v>
      </c>
      <c r="O102" s="64">
        <f t="shared" si="4"/>
        <v>0</v>
      </c>
    </row>
    <row r="103" spans="1:15" s="8" customFormat="1" ht="12.75" x14ac:dyDescent="0.2">
      <c r="A103" s="87" t="s">
        <v>128</v>
      </c>
      <c r="B103" s="87" t="s">
        <v>129</v>
      </c>
      <c r="C103" s="87" t="s">
        <v>144</v>
      </c>
      <c r="D103" s="88">
        <v>4060477702285</v>
      </c>
      <c r="E103" s="15" t="s">
        <v>131</v>
      </c>
      <c r="F103" s="15" t="s">
        <v>52</v>
      </c>
      <c r="G103" s="87" t="s">
        <v>132</v>
      </c>
      <c r="H103" s="87">
        <v>40</v>
      </c>
      <c r="I103" s="70"/>
      <c r="J103" s="17">
        <v>89.95</v>
      </c>
      <c r="K103" s="17">
        <v>45</v>
      </c>
      <c r="L103" s="18">
        <v>0.15</v>
      </c>
      <c r="M103" s="17">
        <f t="shared" si="6"/>
        <v>38.25</v>
      </c>
      <c r="N103" s="65">
        <f t="shared" si="3"/>
        <v>0</v>
      </c>
      <c r="O103" s="64">
        <f t="shared" si="4"/>
        <v>0</v>
      </c>
    </row>
    <row r="104" spans="1:15" s="8" customFormat="1" ht="12.75" x14ac:dyDescent="0.2">
      <c r="A104" s="87" t="s">
        <v>128</v>
      </c>
      <c r="B104" s="87" t="s">
        <v>129</v>
      </c>
      <c r="C104" s="87" t="s">
        <v>145</v>
      </c>
      <c r="D104" s="88">
        <v>4060477702315</v>
      </c>
      <c r="E104" s="15" t="s">
        <v>131</v>
      </c>
      <c r="F104" s="15" t="s">
        <v>52</v>
      </c>
      <c r="G104" s="87" t="s">
        <v>146</v>
      </c>
      <c r="H104" s="87">
        <v>28</v>
      </c>
      <c r="I104" s="70"/>
      <c r="J104" s="17">
        <v>89.95</v>
      </c>
      <c r="K104" s="17">
        <v>45</v>
      </c>
      <c r="L104" s="18">
        <v>0.15</v>
      </c>
      <c r="M104" s="17">
        <f t="shared" si="6"/>
        <v>38.25</v>
      </c>
      <c r="N104" s="65">
        <f t="shared" si="3"/>
        <v>0</v>
      </c>
      <c r="O104" s="64">
        <f t="shared" si="4"/>
        <v>0</v>
      </c>
    </row>
    <row r="105" spans="1:15" s="8" customFormat="1" ht="12.75" x14ac:dyDescent="0.2">
      <c r="A105" s="87" t="s">
        <v>128</v>
      </c>
      <c r="B105" s="87" t="s">
        <v>129</v>
      </c>
      <c r="C105" s="87" t="s">
        <v>147</v>
      </c>
      <c r="D105" s="88">
        <v>4060477702322</v>
      </c>
      <c r="E105" s="15" t="s">
        <v>131</v>
      </c>
      <c r="F105" s="15" t="s">
        <v>52</v>
      </c>
      <c r="G105" s="87" t="s">
        <v>146</v>
      </c>
      <c r="H105" s="87">
        <v>29</v>
      </c>
      <c r="I105" s="70"/>
      <c r="J105" s="17">
        <v>89.95</v>
      </c>
      <c r="K105" s="17">
        <v>45</v>
      </c>
      <c r="L105" s="18">
        <v>0.15</v>
      </c>
      <c r="M105" s="17">
        <f t="shared" si="6"/>
        <v>38.25</v>
      </c>
      <c r="N105" s="65">
        <f t="shared" si="3"/>
        <v>0</v>
      </c>
      <c r="O105" s="64">
        <f t="shared" si="4"/>
        <v>0</v>
      </c>
    </row>
    <row r="106" spans="1:15" s="8" customFormat="1" ht="12.75" x14ac:dyDescent="0.2">
      <c r="A106" s="87" t="s">
        <v>128</v>
      </c>
      <c r="B106" s="87" t="s">
        <v>129</v>
      </c>
      <c r="C106" s="87" t="s">
        <v>148</v>
      </c>
      <c r="D106" s="88">
        <v>4060477702339</v>
      </c>
      <c r="E106" s="15" t="s">
        <v>131</v>
      </c>
      <c r="F106" s="15" t="s">
        <v>52</v>
      </c>
      <c r="G106" s="87" t="s">
        <v>146</v>
      </c>
      <c r="H106" s="87">
        <v>30</v>
      </c>
      <c r="I106" s="70"/>
      <c r="J106" s="17">
        <v>89.95</v>
      </c>
      <c r="K106" s="17">
        <v>45</v>
      </c>
      <c r="L106" s="18">
        <v>0.15</v>
      </c>
      <c r="M106" s="17">
        <f t="shared" si="6"/>
        <v>38.25</v>
      </c>
      <c r="N106" s="65">
        <f t="shared" si="3"/>
        <v>0</v>
      </c>
      <c r="O106" s="64">
        <f t="shared" si="4"/>
        <v>0</v>
      </c>
    </row>
    <row r="107" spans="1:15" s="8" customFormat="1" ht="12.75" x14ac:dyDescent="0.2">
      <c r="A107" s="87" t="s">
        <v>128</v>
      </c>
      <c r="B107" s="87" t="s">
        <v>129</v>
      </c>
      <c r="C107" s="87" t="s">
        <v>149</v>
      </c>
      <c r="D107" s="88">
        <v>4060477702346</v>
      </c>
      <c r="E107" s="15" t="s">
        <v>131</v>
      </c>
      <c r="F107" s="15" t="s">
        <v>52</v>
      </c>
      <c r="G107" s="87" t="s">
        <v>146</v>
      </c>
      <c r="H107" s="87">
        <v>31</v>
      </c>
      <c r="I107" s="70"/>
      <c r="J107" s="17">
        <v>89.95</v>
      </c>
      <c r="K107" s="17">
        <v>45</v>
      </c>
      <c r="L107" s="18">
        <v>0.15</v>
      </c>
      <c r="M107" s="17">
        <f t="shared" si="6"/>
        <v>38.25</v>
      </c>
      <c r="N107" s="65">
        <f t="shared" si="3"/>
        <v>0</v>
      </c>
      <c r="O107" s="64">
        <f t="shared" si="4"/>
        <v>0</v>
      </c>
    </row>
    <row r="108" spans="1:15" s="8" customFormat="1" ht="12.75" x14ac:dyDescent="0.2">
      <c r="A108" s="87" t="s">
        <v>128</v>
      </c>
      <c r="B108" s="87" t="s">
        <v>129</v>
      </c>
      <c r="C108" s="87" t="s">
        <v>150</v>
      </c>
      <c r="D108" s="88">
        <v>4060477702353</v>
      </c>
      <c r="E108" s="15" t="s">
        <v>131</v>
      </c>
      <c r="F108" s="15" t="s">
        <v>52</v>
      </c>
      <c r="G108" s="87" t="s">
        <v>146</v>
      </c>
      <c r="H108" s="87">
        <v>32</v>
      </c>
      <c r="I108" s="70"/>
      <c r="J108" s="17">
        <v>89.95</v>
      </c>
      <c r="K108" s="17">
        <v>45</v>
      </c>
      <c r="L108" s="18">
        <v>0.15</v>
      </c>
      <c r="M108" s="17">
        <f t="shared" si="6"/>
        <v>38.25</v>
      </c>
      <c r="N108" s="65">
        <f t="shared" si="3"/>
        <v>0</v>
      </c>
      <c r="O108" s="64">
        <f t="shared" si="4"/>
        <v>0</v>
      </c>
    </row>
    <row r="109" spans="1:15" s="8" customFormat="1" ht="12.75" x14ac:dyDescent="0.2">
      <c r="A109" s="87" t="s">
        <v>128</v>
      </c>
      <c r="B109" s="87" t="s">
        <v>129</v>
      </c>
      <c r="C109" s="87" t="s">
        <v>151</v>
      </c>
      <c r="D109" s="88">
        <v>4060477702360</v>
      </c>
      <c r="E109" s="15" t="s">
        <v>131</v>
      </c>
      <c r="F109" s="15" t="s">
        <v>52</v>
      </c>
      <c r="G109" s="87" t="s">
        <v>146</v>
      </c>
      <c r="H109" s="87">
        <v>33</v>
      </c>
      <c r="I109" s="70"/>
      <c r="J109" s="17">
        <v>89.95</v>
      </c>
      <c r="K109" s="17">
        <v>45</v>
      </c>
      <c r="L109" s="18">
        <v>0.15</v>
      </c>
      <c r="M109" s="17">
        <f t="shared" si="6"/>
        <v>38.25</v>
      </c>
      <c r="N109" s="65">
        <f t="shared" si="3"/>
        <v>0</v>
      </c>
      <c r="O109" s="64">
        <f t="shared" si="4"/>
        <v>0</v>
      </c>
    </row>
    <row r="110" spans="1:15" s="8" customFormat="1" ht="12.75" x14ac:dyDescent="0.2">
      <c r="A110" s="87" t="s">
        <v>128</v>
      </c>
      <c r="B110" s="87" t="s">
        <v>129</v>
      </c>
      <c r="C110" s="87" t="s">
        <v>152</v>
      </c>
      <c r="D110" s="88">
        <v>4060477702377</v>
      </c>
      <c r="E110" s="15" t="s">
        <v>131</v>
      </c>
      <c r="F110" s="15" t="s">
        <v>52</v>
      </c>
      <c r="G110" s="87" t="s">
        <v>146</v>
      </c>
      <c r="H110" s="87">
        <v>34</v>
      </c>
      <c r="I110" s="70"/>
      <c r="J110" s="17">
        <v>89.95</v>
      </c>
      <c r="K110" s="17">
        <v>45</v>
      </c>
      <c r="L110" s="18">
        <v>0.15</v>
      </c>
      <c r="M110" s="17">
        <f t="shared" si="6"/>
        <v>38.25</v>
      </c>
      <c r="N110" s="65">
        <f t="shared" si="3"/>
        <v>0</v>
      </c>
      <c r="O110" s="64">
        <f t="shared" si="4"/>
        <v>0</v>
      </c>
    </row>
    <row r="111" spans="1:15" s="8" customFormat="1" ht="12.75" x14ac:dyDescent="0.2">
      <c r="A111" s="87" t="s">
        <v>128</v>
      </c>
      <c r="B111" s="87" t="s">
        <v>129</v>
      </c>
      <c r="C111" s="87" t="s">
        <v>153</v>
      </c>
      <c r="D111" s="88">
        <v>4060477702384</v>
      </c>
      <c r="E111" s="15" t="s">
        <v>131</v>
      </c>
      <c r="F111" s="15" t="s">
        <v>52</v>
      </c>
      <c r="G111" s="87" t="s">
        <v>146</v>
      </c>
      <c r="H111" s="87">
        <v>35</v>
      </c>
      <c r="I111" s="70"/>
      <c r="J111" s="17">
        <v>89.95</v>
      </c>
      <c r="K111" s="17">
        <v>45</v>
      </c>
      <c r="L111" s="18">
        <v>0.15</v>
      </c>
      <c r="M111" s="17">
        <f t="shared" si="6"/>
        <v>38.25</v>
      </c>
      <c r="N111" s="65">
        <f t="shared" ref="N111:N116" si="7">SUM(I111*M111)</f>
        <v>0</v>
      </c>
      <c r="O111" s="64">
        <f t="shared" ref="O111:O116" si="8">SUM(I111*J111)</f>
        <v>0</v>
      </c>
    </row>
    <row r="112" spans="1:15" s="8" customFormat="1" ht="12.75" x14ac:dyDescent="0.2">
      <c r="A112" s="87" t="s">
        <v>128</v>
      </c>
      <c r="B112" s="87" t="s">
        <v>129</v>
      </c>
      <c r="C112" s="87" t="s">
        <v>154</v>
      </c>
      <c r="D112" s="88">
        <v>4060477702391</v>
      </c>
      <c r="E112" s="15" t="s">
        <v>131</v>
      </c>
      <c r="F112" s="15" t="s">
        <v>52</v>
      </c>
      <c r="G112" s="87" t="s">
        <v>146</v>
      </c>
      <c r="H112" s="87">
        <v>36</v>
      </c>
      <c r="I112" s="70"/>
      <c r="J112" s="17">
        <v>89.95</v>
      </c>
      <c r="K112" s="17">
        <v>45</v>
      </c>
      <c r="L112" s="18">
        <v>0.15</v>
      </c>
      <c r="M112" s="17">
        <f t="shared" si="6"/>
        <v>38.25</v>
      </c>
      <c r="N112" s="65">
        <f t="shared" si="7"/>
        <v>0</v>
      </c>
      <c r="O112" s="64">
        <f t="shared" si="8"/>
        <v>0</v>
      </c>
    </row>
    <row r="113" spans="1:15" s="8" customFormat="1" ht="12.75" x14ac:dyDescent="0.2">
      <c r="A113" s="87" t="s">
        <v>128</v>
      </c>
      <c r="B113" s="87" t="s">
        <v>129</v>
      </c>
      <c r="C113" s="87" t="s">
        <v>155</v>
      </c>
      <c r="D113" s="88">
        <v>4060477702407</v>
      </c>
      <c r="E113" s="15" t="s">
        <v>131</v>
      </c>
      <c r="F113" s="15" t="s">
        <v>52</v>
      </c>
      <c r="G113" s="87" t="s">
        <v>146</v>
      </c>
      <c r="H113" s="87">
        <v>37</v>
      </c>
      <c r="I113" s="70"/>
      <c r="J113" s="17">
        <v>89.95</v>
      </c>
      <c r="K113" s="17">
        <v>45</v>
      </c>
      <c r="L113" s="18">
        <v>0.15</v>
      </c>
      <c r="M113" s="17">
        <f t="shared" si="6"/>
        <v>38.25</v>
      </c>
      <c r="N113" s="65">
        <f t="shared" si="7"/>
        <v>0</v>
      </c>
      <c r="O113" s="64">
        <f t="shared" si="8"/>
        <v>0</v>
      </c>
    </row>
    <row r="114" spans="1:15" s="8" customFormat="1" ht="12.75" x14ac:dyDescent="0.2">
      <c r="A114" s="87" t="s">
        <v>128</v>
      </c>
      <c r="B114" s="87" t="s">
        <v>129</v>
      </c>
      <c r="C114" s="87" t="s">
        <v>156</v>
      </c>
      <c r="D114" s="88">
        <v>4060477702414</v>
      </c>
      <c r="E114" s="15" t="s">
        <v>131</v>
      </c>
      <c r="F114" s="15" t="s">
        <v>52</v>
      </c>
      <c r="G114" s="87" t="s">
        <v>146</v>
      </c>
      <c r="H114" s="87">
        <v>38</v>
      </c>
      <c r="I114" s="70"/>
      <c r="J114" s="17">
        <v>89.95</v>
      </c>
      <c r="K114" s="17">
        <v>45</v>
      </c>
      <c r="L114" s="18">
        <v>0.15</v>
      </c>
      <c r="M114" s="17">
        <f t="shared" si="6"/>
        <v>38.25</v>
      </c>
      <c r="N114" s="65">
        <f t="shared" si="7"/>
        <v>0</v>
      </c>
      <c r="O114" s="64">
        <f t="shared" si="8"/>
        <v>0</v>
      </c>
    </row>
    <row r="115" spans="1:15" s="8" customFormat="1" ht="12.75" x14ac:dyDescent="0.2">
      <c r="A115" s="87" t="s">
        <v>128</v>
      </c>
      <c r="B115" s="87" t="s">
        <v>129</v>
      </c>
      <c r="C115" s="87" t="s">
        <v>157</v>
      </c>
      <c r="D115" s="88">
        <v>4060477702421</v>
      </c>
      <c r="E115" s="15" t="s">
        <v>131</v>
      </c>
      <c r="F115" s="15" t="s">
        <v>52</v>
      </c>
      <c r="G115" s="87" t="s">
        <v>146</v>
      </c>
      <c r="H115" s="87">
        <v>39</v>
      </c>
      <c r="I115" s="70"/>
      <c r="J115" s="17">
        <v>89.95</v>
      </c>
      <c r="K115" s="17">
        <v>45</v>
      </c>
      <c r="L115" s="18">
        <v>0.15</v>
      </c>
      <c r="M115" s="17">
        <f t="shared" si="6"/>
        <v>38.25</v>
      </c>
      <c r="N115" s="65">
        <f t="shared" si="7"/>
        <v>0</v>
      </c>
      <c r="O115" s="64">
        <f t="shared" si="8"/>
        <v>0</v>
      </c>
    </row>
    <row r="116" spans="1:15" s="8" customFormat="1" ht="13.5" thickBot="1" x14ac:dyDescent="0.25">
      <c r="A116" s="87" t="s">
        <v>128</v>
      </c>
      <c r="B116" s="87" t="s">
        <v>129</v>
      </c>
      <c r="C116" s="87" t="s">
        <v>158</v>
      </c>
      <c r="D116" s="88">
        <v>4060477702438</v>
      </c>
      <c r="E116" s="15" t="s">
        <v>131</v>
      </c>
      <c r="F116" s="15" t="s">
        <v>52</v>
      </c>
      <c r="G116" s="87" t="s">
        <v>146</v>
      </c>
      <c r="H116" s="87">
        <v>40</v>
      </c>
      <c r="I116" s="70"/>
      <c r="J116" s="17">
        <v>89.95</v>
      </c>
      <c r="K116" s="17">
        <v>45</v>
      </c>
      <c r="L116" s="18">
        <v>0.15</v>
      </c>
      <c r="M116" s="17">
        <f t="shared" si="6"/>
        <v>38.25</v>
      </c>
      <c r="N116" s="65">
        <f t="shared" si="7"/>
        <v>0</v>
      </c>
      <c r="O116" s="64">
        <f t="shared" si="8"/>
        <v>0</v>
      </c>
    </row>
    <row r="117" spans="1:15" s="8" customFormat="1" ht="13.5" hidden="1" thickBot="1" x14ac:dyDescent="0.25">
      <c r="A117" s="15"/>
      <c r="B117" s="15"/>
      <c r="C117" s="15"/>
      <c r="D117" s="15"/>
      <c r="E117" s="15"/>
      <c r="F117" s="15"/>
      <c r="G117" s="15"/>
      <c r="H117" s="15"/>
      <c r="I117" s="70"/>
      <c r="J117" s="16"/>
      <c r="K117" s="17"/>
      <c r="L117" s="18"/>
      <c r="M117" s="13">
        <f t="shared" ref="M117:M122" si="9">SUM(K117-(L117*K117))</f>
        <v>0</v>
      </c>
      <c r="N117" s="65">
        <f t="shared" ref="N117:N122" si="10">SUM(I117*M117)</f>
        <v>0</v>
      </c>
      <c r="O117" s="64">
        <f t="shared" ref="O117:O122" si="11">SUM(I117*J117)</f>
        <v>0</v>
      </c>
    </row>
    <row r="118" spans="1:15" s="8" customFormat="1" ht="13.5" hidden="1" thickBot="1" x14ac:dyDescent="0.25">
      <c r="A118" s="15"/>
      <c r="B118" s="15"/>
      <c r="C118" s="15"/>
      <c r="D118" s="15"/>
      <c r="E118" s="15"/>
      <c r="F118" s="15"/>
      <c r="G118" s="15"/>
      <c r="H118" s="15"/>
      <c r="I118" s="70"/>
      <c r="J118" s="16"/>
      <c r="K118" s="17"/>
      <c r="L118" s="18"/>
      <c r="M118" s="13">
        <f t="shared" si="9"/>
        <v>0</v>
      </c>
      <c r="N118" s="65">
        <f t="shared" si="10"/>
        <v>0</v>
      </c>
      <c r="O118" s="64">
        <f t="shared" si="11"/>
        <v>0</v>
      </c>
    </row>
    <row r="119" spans="1:15" s="8" customFormat="1" ht="13.5" hidden="1" thickBot="1" x14ac:dyDescent="0.25">
      <c r="A119" s="15"/>
      <c r="B119" s="15"/>
      <c r="C119" s="15"/>
      <c r="D119" s="15"/>
      <c r="E119" s="15"/>
      <c r="F119" s="15"/>
      <c r="G119" s="15"/>
      <c r="H119" s="15"/>
      <c r="I119" s="70"/>
      <c r="J119" s="16"/>
      <c r="K119" s="17"/>
      <c r="L119" s="18"/>
      <c r="M119" s="13">
        <f t="shared" si="9"/>
        <v>0</v>
      </c>
      <c r="N119" s="65">
        <f t="shared" si="10"/>
        <v>0</v>
      </c>
      <c r="O119" s="64">
        <f t="shared" si="11"/>
        <v>0</v>
      </c>
    </row>
    <row r="120" spans="1:15" s="8" customFormat="1" ht="13.5" hidden="1" thickBot="1" x14ac:dyDescent="0.25">
      <c r="A120" s="15"/>
      <c r="B120" s="15"/>
      <c r="C120" s="15"/>
      <c r="D120" s="15"/>
      <c r="E120" s="15"/>
      <c r="F120" s="15"/>
      <c r="G120" s="15"/>
      <c r="H120" s="15"/>
      <c r="I120" s="70"/>
      <c r="J120" s="16"/>
      <c r="K120" s="17"/>
      <c r="L120" s="18"/>
      <c r="M120" s="13">
        <f t="shared" si="9"/>
        <v>0</v>
      </c>
      <c r="N120" s="65">
        <f t="shared" si="10"/>
        <v>0</v>
      </c>
      <c r="O120" s="64">
        <f t="shared" si="11"/>
        <v>0</v>
      </c>
    </row>
    <row r="121" spans="1:15" s="8" customFormat="1" ht="13.5" hidden="1" thickBot="1" x14ac:dyDescent="0.25">
      <c r="A121" s="15"/>
      <c r="B121" s="15"/>
      <c r="C121" s="15"/>
      <c r="D121" s="15"/>
      <c r="E121" s="15"/>
      <c r="F121" s="15"/>
      <c r="G121" s="15"/>
      <c r="H121" s="15"/>
      <c r="I121" s="70"/>
      <c r="J121" s="16"/>
      <c r="K121" s="17"/>
      <c r="L121" s="18"/>
      <c r="M121" s="13">
        <f t="shared" si="9"/>
        <v>0</v>
      </c>
      <c r="N121" s="65">
        <f t="shared" si="10"/>
        <v>0</v>
      </c>
      <c r="O121" s="64">
        <f t="shared" si="11"/>
        <v>0</v>
      </c>
    </row>
    <row r="122" spans="1:15" s="8" customFormat="1" ht="13.5" hidden="1" thickBot="1" x14ac:dyDescent="0.25">
      <c r="A122" s="15"/>
      <c r="B122" s="15"/>
      <c r="C122" s="15"/>
      <c r="D122" s="15"/>
      <c r="E122" s="15"/>
      <c r="F122" s="15"/>
      <c r="G122" s="15"/>
      <c r="H122" s="15"/>
      <c r="I122" s="71"/>
      <c r="J122" s="16"/>
      <c r="K122" s="17"/>
      <c r="L122" s="18"/>
      <c r="M122" s="13">
        <f t="shared" si="9"/>
        <v>0</v>
      </c>
      <c r="N122" s="66">
        <f t="shared" si="10"/>
        <v>0</v>
      </c>
      <c r="O122" s="64">
        <f t="shared" si="11"/>
        <v>0</v>
      </c>
    </row>
    <row r="123" spans="1:15" s="8" customFormat="1" ht="13.5" thickBot="1" x14ac:dyDescent="0.25">
      <c r="H123" s="19" t="s">
        <v>34</v>
      </c>
      <c r="I123" s="20">
        <f>SUM(I24:I122)</f>
        <v>0</v>
      </c>
      <c r="J123" s="21"/>
      <c r="K123" s="22"/>
      <c r="L123" s="23"/>
      <c r="M123" s="19" t="s">
        <v>43</v>
      </c>
      <c r="N123" s="24">
        <f>SUM(N24:N122)</f>
        <v>0</v>
      </c>
      <c r="O123" s="25">
        <f>SUM(O24:O122)</f>
        <v>0</v>
      </c>
    </row>
    <row r="124" spans="1:15" s="8" customFormat="1" ht="12.75" x14ac:dyDescent="0.2">
      <c r="I124" s="22"/>
      <c r="J124" s="22"/>
      <c r="K124" s="22"/>
      <c r="L124" s="23"/>
      <c r="M124" s="22"/>
    </row>
    <row r="125" spans="1:15" x14ac:dyDescent="0.2">
      <c r="I125" s="2"/>
      <c r="L125" s="3"/>
      <c r="M125" s="2"/>
      <c r="N125" s="1"/>
    </row>
  </sheetData>
  <autoFilter ref="A23:O123" xr:uid="{6B6A33D6-0B17-481E-9023-2C96B16F9AB8}">
    <filterColumn colId="12">
      <filters>
        <filter val="$106.25"/>
        <filter val="$127.50"/>
        <filter val="$144.50"/>
        <filter val="$34.00"/>
        <filter val="$38.25"/>
        <filter val="$46.75"/>
        <filter val="$80.75"/>
        <filter val="$93.50"/>
        <filter val="TOTAL"/>
      </filters>
    </filterColumn>
  </autoFilter>
  <mergeCells count="23">
    <mergeCell ref="B1:D1"/>
    <mergeCell ref="B3:D3"/>
    <mergeCell ref="I2:K2"/>
    <mergeCell ref="I3:K3"/>
    <mergeCell ref="I4:K4"/>
    <mergeCell ref="B2:D2"/>
    <mergeCell ref="B4:D4"/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2020-01-16T20:29:07Z</dcterms:modified>
</cp:coreProperties>
</file>